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5480" windowHeight="11640" activeTab="1"/>
  </bookViews>
  <sheets>
    <sheet name="Colour caption " sheetId="10" r:id="rId1"/>
    <sheet name="2013 - OPR" sheetId="6" r:id="rId2"/>
    <sheet name="2013 - OPR Ref list" sheetId="7" r:id="rId3"/>
    <sheet name="2013 - OPR Details" sheetId="8" r:id="rId4"/>
    <sheet name="2013 - OPR Details Ref list" sheetId="9" r:id="rId5"/>
    <sheet name="OPR LOSS Details" sheetId="11" r:id="rId6"/>
  </sheets>
  <externalReferences>
    <externalReference r:id="rId7"/>
    <externalReference r:id="rId8"/>
    <externalReference r:id="rId9"/>
  </externalReferences>
  <definedNames>
    <definedName name="App">[1]Lists!$A$27:$A$29</definedName>
    <definedName name="_xlnm.Print_Area" localSheetId="5">'OPR LOSS Details'!$B$2:$W$23</definedName>
    <definedName name="Frequency">[1]Lists!$A$21:$A$25</definedName>
    <definedName name="kk">'[2]List details'!$C$5:$C$8</definedName>
    <definedName name="ll">'[2]List details'!$C$5:$C$8</definedName>
    <definedName name="Valid1" localSheetId="0">#REF!</definedName>
    <definedName name="Valid1">#REF!</definedName>
    <definedName name="Valid2" localSheetId="0">#REF!</definedName>
    <definedName name="Valid2">#REF!</definedName>
    <definedName name="Valid3" localSheetId="0">#REF!</definedName>
    <definedName name="Valid3">#REF!</definedName>
    <definedName name="Valid4" localSheetId="0">#REF!</definedName>
    <definedName name="Valid4">#REF!</definedName>
    <definedName name="Valid5" localSheetId="0">#REF!</definedName>
    <definedName name="Valid5">#REF!</definedName>
    <definedName name="XBRL">[1]Lists!$A$17:$A$19</definedName>
  </definedNames>
  <calcPr calcId="125725"/>
</workbook>
</file>

<file path=xl/calcChain.xml><?xml version="1.0" encoding="utf-8"?>
<calcChain xmlns="http://schemas.openxmlformats.org/spreadsheetml/2006/main">
  <c r="E5" i="6"/>
  <c r="H5"/>
  <c r="M4" i="8"/>
  <c r="E4"/>
  <c r="C17" i="6"/>
  <c r="B31" i="8"/>
  <c r="C15" i="6"/>
  <c r="B23" i="8"/>
  <c r="C21" i="6"/>
  <c r="C13"/>
  <c r="B15" i="8"/>
  <c r="C11" i="6"/>
  <c r="B7" i="8"/>
  <c r="C30"/>
  <c r="C10"/>
  <c r="C46"/>
  <c r="C42"/>
  <c r="C38"/>
  <c r="C26"/>
  <c r="C22"/>
  <c r="C34"/>
  <c r="C18"/>
  <c r="C14"/>
  <c r="C40"/>
  <c r="C36"/>
  <c r="C20"/>
  <c r="C32"/>
  <c r="C28"/>
  <c r="C16"/>
  <c r="C12"/>
  <c r="C8"/>
  <c r="C44"/>
  <c r="C24"/>
  <c r="N5"/>
  <c r="L5"/>
  <c r="J5"/>
  <c r="H5"/>
  <c r="F5"/>
  <c r="B39"/>
  <c r="R5" i="6"/>
  <c r="M5"/>
  <c r="K5"/>
  <c r="G5"/>
  <c r="D5"/>
  <c r="I5"/>
  <c r="F5"/>
  <c r="C18"/>
  <c r="B35" i="8"/>
  <c r="C16" i="6"/>
  <c r="B27" i="8"/>
  <c r="C20" i="6"/>
  <c r="B19" i="8"/>
  <c r="C14" i="6"/>
  <c r="C12"/>
  <c r="B11" i="8"/>
  <c r="C22" i="6"/>
  <c r="C8"/>
  <c r="B43" i="8"/>
  <c r="C9" i="6"/>
  <c r="C29" i="8"/>
  <c r="C33"/>
  <c r="C37"/>
  <c r="C41"/>
  <c r="C9"/>
  <c r="C45"/>
  <c r="C13"/>
  <c r="C17"/>
  <c r="C21"/>
  <c r="C25"/>
  <c r="C19"/>
  <c r="C23"/>
  <c r="C43"/>
  <c r="C11"/>
  <c r="C15"/>
  <c r="C35"/>
  <c r="C39"/>
  <c r="C7"/>
  <c r="C27"/>
  <c r="C31"/>
  <c r="L4" i="6"/>
  <c r="D4"/>
  <c r="G4"/>
  <c r="O5" i="8"/>
  <c r="N4"/>
  <c r="K5"/>
  <c r="I5"/>
  <c r="G5"/>
  <c r="E5"/>
  <c r="Q5" i="6"/>
  <c r="L5"/>
  <c r="J4"/>
</calcChain>
</file>

<file path=xl/sharedStrings.xml><?xml version="1.0" encoding="utf-8"?>
<sst xmlns="http://schemas.openxmlformats.org/spreadsheetml/2006/main" count="207" uniqueCount="167">
  <si>
    <t>OPR</t>
  </si>
  <si>
    <t>OPERATIONAL RISK</t>
  </si>
  <si>
    <t>BANKING ACTIVITIES</t>
  </si>
  <si>
    <t>SUBJECT TO ASA:</t>
  </si>
  <si>
    <t>ID</t>
  </si>
  <si>
    <t>COLUMNS</t>
  </si>
  <si>
    <t>ROWS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</si>
  <si>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</si>
  <si>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</si>
  <si>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</si>
  <si>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</si>
  <si>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</si>
  <si>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</si>
  <si>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</si>
  <si>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</si>
  <si>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</si>
  <si>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</si>
  <si>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</si>
  <si>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</si>
  <si>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</si>
  <si>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SUBJECT TO TSA:</t>
  </si>
  <si>
    <t>Label</t>
  </si>
  <si>
    <t>Gross Income</t>
  </si>
  <si>
    <t>Loans and advances (in case of ASA application)</t>
  </si>
  <si>
    <t>Annex X part 2 points 6-7 of Directive 2006/48/EC.</t>
  </si>
  <si>
    <t>Capital requirements</t>
  </si>
  <si>
    <t>Of which: due to an allocation mechanism</t>
  </si>
  <si>
    <t>(-) Alleviation of capital requirements due to the expected loss captured in business practices</t>
  </si>
  <si>
    <t>Annex X part 3 points 25-29 of Directive 2006/48/EC.</t>
  </si>
  <si>
    <t>Total banking activities subject to Basic Indicator approach (BIA)</t>
  </si>
  <si>
    <t>Article 103 of Directive 2006/48/EC and annex X part 1 of Directive 2006/48/EC.</t>
  </si>
  <si>
    <t xml:space="preserve">Total banking activities subject to Standardised (STA) / Alternative Standardised (ASA) approaches </t>
  </si>
  <si>
    <t>Article 104 of Directive 2006/48/EC and annex X part 2 of Directive 2006/48/EC.</t>
  </si>
  <si>
    <t>Subject to STA</t>
  </si>
  <si>
    <t>Subject to ASA</t>
  </si>
  <si>
    <t>Article 104 (3) of Directive 2006/48/EC and annex X part 2 points 5-11 of Directive 2006/48/EC.</t>
  </si>
  <si>
    <t>Total banking activities subject to Advanced Measurement Approaches (AMA)</t>
  </si>
  <si>
    <t>Annex X of Directive 2006/48/EC.</t>
  </si>
  <si>
    <t>Annex X part 3 point 8 of Directive 2006/48/EC.</t>
  </si>
  <si>
    <t>Annex X part 2 table 2 of Directive 2006/48/EC. 
Annex X part 2, point 4 of Directive 2006/48/EC.</t>
  </si>
  <si>
    <t>010, 020, 030</t>
  </si>
  <si>
    <t>040, 050, 060</t>
  </si>
  <si>
    <t>Capital requirements before alleviation due to expected loss, diversification and risk mitigation techniques</t>
  </si>
  <si>
    <t>(-) Alleviation of capital requirements due to diversification</t>
  </si>
  <si>
    <t>(-) Alleviation of capital requirements due to risk mitigation techniques (insurance and other risk transfer mechanisms)</t>
  </si>
  <si>
    <t>Annex X part 1 points 2-9 and part 2 point 2 of Directive 2006/48/EC.</t>
  </si>
  <si>
    <t>Annex X part 3 point 30 of Directive 2006/48/EC.</t>
  </si>
  <si>
    <t>Annex X  part 3 point 31 of Directive 2006/48/EC.</t>
  </si>
  <si>
    <t>030 to 100</t>
  </si>
  <si>
    <t xml:space="preserve">030 to 050
080 to 120
</t>
  </si>
  <si>
    <t xml:space="preserve">Legal References </t>
  </si>
  <si>
    <t>OPR Details</t>
  </si>
  <si>
    <t>OPERATIONAL RISK: GROSS LOSSES BY BUSINESS LINES AND EVENT TYPES IN THE LAST YEAR</t>
  </si>
  <si>
    <t>MAPPING OF LOSSES TO BUSINESS LINES</t>
  </si>
  <si>
    <t>Number of events</t>
  </si>
  <si>
    <t>Total loss amount</t>
  </si>
  <si>
    <t>Maximum single loss</t>
  </si>
  <si>
    <t>Sum of the five largest losses</t>
  </si>
  <si>
    <t>Median</t>
  </si>
  <si>
    <t>Total loss amount recovered</t>
  </si>
  <si>
    <t>Of which due to insurance</t>
  </si>
  <si>
    <t>LABEL</t>
  </si>
  <si>
    <t>Legal References &amp; Comments</t>
  </si>
  <si>
    <t>Definition of Event Types</t>
  </si>
  <si>
    <t>Annex X part 5 of Directive 2006/48/EC.</t>
  </si>
  <si>
    <t>Total event types</t>
  </si>
  <si>
    <t>Memorandum items:Thresholds applied in Data Collection</t>
  </si>
  <si>
    <t>Annex X part 3 point 15 last sentence of Directive 2006/48/EC.</t>
  </si>
  <si>
    <t>Lowest / Highest</t>
  </si>
  <si>
    <t>Definition of Business Lines</t>
  </si>
  <si>
    <t>Mapping of losses to business lines</t>
  </si>
  <si>
    <t>Total business lines</t>
  </si>
  <si>
    <t xml:space="preserve">Annex X part 3 point 15 of Directive 2006/48/EC. </t>
  </si>
  <si>
    <t>x10</t>
  </si>
  <si>
    <t>x20</t>
  </si>
  <si>
    <t>x30</t>
  </si>
  <si>
    <t>x40</t>
  </si>
  <si>
    <t xml:space="preserve">Annex X part 3 points 14-15 and 17 of Directive 2006/48/EC. </t>
  </si>
  <si>
    <t>x50</t>
  </si>
  <si>
    <t>x60</t>
  </si>
  <si>
    <t>x70</t>
  </si>
  <si>
    <t>910 to 970</t>
  </si>
  <si>
    <t>See OPR template and Article 1, § 12 of 2009/83/EC.</t>
  </si>
  <si>
    <t>010 to 080</t>
  </si>
  <si>
    <t>100,110</t>
  </si>
  <si>
    <t>Keep cells included in the current Guidelines =&gt; Proposal: KEEP</t>
  </si>
  <si>
    <t>Delete cells/text included in the current Guidelines</t>
  </si>
  <si>
    <r>
      <t xml:space="preserve">Cells not included in the current Guidelines =&gt; </t>
    </r>
    <r>
      <rPr>
        <b/>
        <sz val="10"/>
        <rFont val="Verdana"/>
        <family val="2"/>
      </rPr>
      <t>Proposal: INCLUDE</t>
    </r>
  </si>
  <si>
    <t>(-) ALLEVIATION OF CAPITAL REQUIREMENTS DUE TO RISK TRANSFER MECHANISMS</t>
  </si>
  <si>
    <t>EXCESS ON LIMIT FOR CAPITAL ALLEVIATION OF RISK TRANSFER MECHANISMS</t>
  </si>
  <si>
    <t>OF WHICH: DUE TO INSURANCE</t>
  </si>
  <si>
    <t>OPR LOSS Details</t>
  </si>
  <si>
    <t>MAJOR OPERATIONAL RISK LOSSES RECORDED IN THE LAST YEAR OR WHICH ARE STILL OPEN</t>
  </si>
  <si>
    <t xml:space="preserve">
INTERNAL REFERENCE NUMBER</t>
  </si>
  <si>
    <t>STATUS:
ENDED?
YES/NO</t>
  </si>
  <si>
    <t>LOSS ALREADY DIRECTLY RECOVERED</t>
  </si>
  <si>
    <t>LOSS ALREADY RECOVERED FROM RISK TRANSFER MECHANISMS</t>
  </si>
  <si>
    <t>LOSS POTENTIALLY TO BE RECOVERED DIRECTLY OR FROM RISK TRANSFER MECHANISMS</t>
  </si>
  <si>
    <t>RELATED
TO
"CR"
or
"MKR"</t>
  </si>
  <si>
    <t>BREAKDOWN OF GROSS LOSS (%) BY BUSINESS LINES</t>
  </si>
  <si>
    <t>RISK EVENT TYPE
(NUMBER)</t>
  </si>
  <si>
    <t>RELEVANT DATES FOR THE EVENTS</t>
  </si>
  <si>
    <t>GROSS LOSS
AMOUNT</t>
  </si>
  <si>
    <t>OF WHICH: UNREALIZED</t>
  </si>
  <si>
    <t>CF</t>
  </si>
  <si>
    <t>TS</t>
  </si>
  <si>
    <t>RBr</t>
  </si>
  <si>
    <t>CB</t>
  </si>
  <si>
    <t>RB</t>
  </si>
  <si>
    <t>PS</t>
  </si>
  <si>
    <t>AS</t>
  </si>
  <si>
    <t>AM</t>
  </si>
  <si>
    <t>CI</t>
  </si>
  <si>
    <t>OCURRENCE</t>
  </si>
  <si>
    <t>RECOGNITION</t>
  </si>
  <si>
    <t>FIRST PAYMENT FROM RISK TRANSFER MECHANISMS</t>
  </si>
  <si>
    <t>LATEST PAYMENT FROM RISK TRANSFER MECHANISMS</t>
  </si>
  <si>
    <t>16a</t>
  </si>
  <si>
    <t>Colours used to highlight changes based on the current COREP framework published in January 2010</t>
  </si>
  <si>
    <t>Cell linked to CA</t>
  </si>
  <si>
    <t>Article 105 of Directive 2006/48/EC and annex X part 3 of Directive 2006/48/EC.
Information on the Gross Income for activities subject to AMA calculations will be provided in the case of combined use of different methodologies as indicated in Annex X part 4 of Directive 2006/48/EC.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</si>
  <si>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</si>
  <si>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</si>
  <si>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</si>
  <si>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</si>
  <si>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</si>
  <si>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</si>
  <si>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</si>
  <si>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</si>
  <si>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</si>
  <si>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</si>
  <si>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</si>
  <si>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</si>
  <si>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</si>
  <si>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</si>
  <si>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0210</t>
  </si>
  <si>
    <t>0220</t>
  </si>
  <si>
    <t>0230</t>
  </si>
  <si>
    <t>0240</t>
  </si>
  <si>
    <t>0310</t>
  </si>
  <si>
    <t>0320</t>
  </si>
  <si>
    <t>0330</t>
  </si>
  <si>
    <t>0340</t>
  </si>
  <si>
    <t>0410</t>
  </si>
  <si>
    <t>0420</t>
  </si>
  <si>
    <t>0440</t>
  </si>
  <si>
    <t>0430</t>
  </si>
  <si>
    <t>0510</t>
  </si>
  <si>
    <t>0520</t>
  </si>
  <si>
    <t>0530</t>
  </si>
  <si>
    <t>0540</t>
  </si>
  <si>
    <t>0610</t>
  </si>
  <si>
    <t>0620</t>
  </si>
  <si>
    <t>0630</t>
  </si>
  <si>
    <t>0640</t>
  </si>
  <si>
    <t>0710</t>
  </si>
  <si>
    <t>0720</t>
  </si>
  <si>
    <t>0730</t>
  </si>
  <si>
    <t>0740</t>
  </si>
  <si>
    <t>0810</t>
  </si>
  <si>
    <t>0820</t>
  </si>
  <si>
    <t>0830</t>
  </si>
  <si>
    <t>0840</t>
  </si>
  <si>
    <t>0910</t>
  </si>
  <si>
    <t>0920</t>
  </si>
  <si>
    <t>0930</t>
  </si>
  <si>
    <t>0940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</si>
</sst>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8"/>
      <color indexed="12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u/>
      <sz val="12"/>
      <name val="Verdana"/>
      <family val="2"/>
    </font>
    <font>
      <sz val="12"/>
      <color indexed="10"/>
      <name val="Verdana"/>
      <family val="2"/>
    </font>
    <font>
      <sz val="18"/>
      <name val="Verdana"/>
      <family val="2"/>
    </font>
    <font>
      <b/>
      <u/>
      <sz val="10"/>
      <color indexed="12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4"/>
      <color indexed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i/>
      <sz val="10"/>
      <name val="Verdana"/>
      <family val="2"/>
    </font>
    <font>
      <strike/>
      <sz val="10"/>
      <name val="Verdana"/>
      <family val="2"/>
    </font>
    <font>
      <sz val="10"/>
      <color indexed="10"/>
      <name val="Verdana"/>
      <family val="2"/>
    </font>
    <font>
      <strike/>
      <sz val="12"/>
      <name val="Verdana"/>
      <family val="2"/>
    </font>
    <font>
      <b/>
      <sz val="14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4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5" fillId="21" borderId="2" applyNumberFormat="0" applyAlignment="0" applyProtection="0"/>
    <xf numFmtId="0" fontId="29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2" fillId="3" borderId="0" applyNumberFormat="0" applyBorder="0" applyAlignment="0" applyProtection="0"/>
    <xf numFmtId="0" fontId="33" fillId="22" borderId="7" applyNumberFormat="0" applyFont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3" fillId="4" borderId="0" applyNumberFormat="0" applyBorder="0" applyAlignment="0" applyProtection="0"/>
    <xf numFmtId="0" fontId="34" fillId="20" borderId="8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5" fillId="0" borderId="0"/>
    <xf numFmtId="0" fontId="1" fillId="0" borderId="0"/>
    <xf numFmtId="0" fontId="1" fillId="0" borderId="0"/>
    <xf numFmtId="0" fontId="33" fillId="22" borderId="7" applyNumberFormat="0" applyFont="0" applyAlignment="0" applyProtection="0"/>
    <xf numFmtId="0" fontId="37" fillId="0" borderId="9" applyNumberFormat="0" applyFill="0" applyAlignment="0" applyProtection="0"/>
    <xf numFmtId="0" fontId="32" fillId="3" borderId="0" applyNumberFormat="0" applyBorder="0" applyAlignment="0" applyProtection="0"/>
    <xf numFmtId="0" fontId="34" fillId="20" borderId="8" applyNumberFormat="0" applyAlignment="0" applyProtection="0"/>
    <xf numFmtId="0" fontId="38" fillId="23" borderId="0" applyNumberFormat="0" applyBorder="0" applyAlignment="0" applyProtection="0"/>
    <xf numFmtId="0" fontId="1" fillId="0" borderId="0"/>
    <xf numFmtId="0" fontId="24" fillId="20" borderId="1" applyNumberFormat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19" fillId="0" borderId="0" applyNumberFormat="0" applyFill="0" applyBorder="0" applyAlignment="0" applyProtection="0"/>
  </cellStyleXfs>
  <cellXfs count="258">
    <xf numFmtId="0" fontId="0" fillId="0" borderId="0" xfId="0"/>
    <xf numFmtId="0" fontId="4" fillId="0" borderId="0" xfId="59" applyFont="1" applyAlignment="1" applyProtection="1"/>
    <xf numFmtId="0" fontId="5" fillId="0" borderId="0" xfId="80" applyFont="1" applyAlignment="1">
      <alignment wrapText="1"/>
    </xf>
    <xf numFmtId="0" fontId="5" fillId="0" borderId="0" xfId="80" applyFont="1"/>
    <xf numFmtId="0" fontId="6" fillId="0" borderId="0" xfId="80" applyFont="1" applyAlignment="1">
      <alignment wrapText="1"/>
    </xf>
    <xf numFmtId="0" fontId="7" fillId="0" borderId="0" xfId="80" applyFont="1"/>
    <xf numFmtId="0" fontId="9" fillId="0" borderId="0" xfId="80" applyFont="1"/>
    <xf numFmtId="0" fontId="9" fillId="0" borderId="0" xfId="80" applyFont="1" applyAlignment="1">
      <alignment vertical="center" wrapText="1"/>
    </xf>
    <xf numFmtId="0" fontId="8" fillId="0" borderId="10" xfId="80" applyFont="1" applyBorder="1" applyAlignment="1">
      <alignment horizontal="center" vertical="center" wrapText="1"/>
    </xf>
    <xf numFmtId="0" fontId="8" fillId="0" borderId="11" xfId="80" applyFont="1" applyBorder="1" applyAlignment="1">
      <alignment horizontal="center" vertical="center" wrapText="1"/>
    </xf>
    <xf numFmtId="0" fontId="8" fillId="0" borderId="12" xfId="80" applyFont="1" applyBorder="1" applyAlignment="1">
      <alignment horizontal="center" vertical="center" wrapText="1"/>
    </xf>
    <xf numFmtId="0" fontId="8" fillId="24" borderId="13" xfId="80" applyFont="1" applyFill="1" applyBorder="1" applyAlignment="1">
      <alignment horizontal="center" vertical="center" wrapText="1"/>
    </xf>
    <xf numFmtId="0" fontId="8" fillId="24" borderId="0" xfId="80" applyFont="1" applyFill="1" applyBorder="1" applyAlignment="1">
      <alignment horizontal="center" vertical="center" wrapText="1"/>
    </xf>
    <xf numFmtId="0" fontId="8" fillId="24" borderId="14" xfId="80" applyFont="1" applyFill="1" applyBorder="1" applyAlignment="1">
      <alignment horizontal="center" vertical="center" wrapText="1"/>
    </xf>
    <xf numFmtId="0" fontId="8" fillId="0" borderId="15" xfId="80" applyFont="1" applyBorder="1" applyAlignment="1">
      <alignment horizontal="center" vertical="center" wrapText="1"/>
    </xf>
    <xf numFmtId="0" fontId="5" fillId="24" borderId="0" xfId="80" applyFont="1" applyFill="1" applyBorder="1" applyAlignment="1">
      <alignment wrapText="1"/>
    </xf>
    <xf numFmtId="0" fontId="8" fillId="24" borderId="16" xfId="80" applyFont="1" applyFill="1" applyBorder="1" applyAlignment="1">
      <alignment horizontal="center" vertical="center" wrapText="1"/>
    </xf>
    <xf numFmtId="0" fontId="8" fillId="24" borderId="17" xfId="80" applyFont="1" applyFill="1" applyBorder="1" applyAlignment="1">
      <alignment horizontal="center" vertical="center" wrapText="1"/>
    </xf>
    <xf numFmtId="0" fontId="8" fillId="24" borderId="18" xfId="80" applyFont="1" applyFill="1" applyBorder="1" applyAlignment="1">
      <alignment horizontal="center" vertical="center" wrapText="1"/>
    </xf>
    <xf numFmtId="0" fontId="8" fillId="0" borderId="13" xfId="80" applyFont="1" applyBorder="1" applyAlignment="1">
      <alignment horizontal="center"/>
    </xf>
    <xf numFmtId="0" fontId="8" fillId="0" borderId="0" xfId="80" applyFont="1" applyBorder="1" applyAlignment="1">
      <alignment horizontal="center"/>
    </xf>
    <xf numFmtId="0" fontId="8" fillId="0" borderId="14" xfId="80" applyFont="1" applyBorder="1" applyAlignment="1">
      <alignment horizontal="center"/>
    </xf>
    <xf numFmtId="0" fontId="8" fillId="24" borderId="13" xfId="80" applyFont="1" applyFill="1" applyBorder="1"/>
    <xf numFmtId="0" fontId="8" fillId="24" borderId="0" xfId="80" applyFont="1" applyFill="1" applyBorder="1"/>
    <xf numFmtId="0" fontId="8" fillId="24" borderId="14" xfId="80" applyFont="1" applyFill="1" applyBorder="1"/>
    <xf numFmtId="0" fontId="8" fillId="24" borderId="14" xfId="80" applyFont="1" applyFill="1" applyBorder="1" applyAlignment="1">
      <alignment horizontal="center"/>
    </xf>
    <xf numFmtId="0" fontId="8" fillId="24" borderId="0" xfId="80" applyFont="1" applyFill="1" applyBorder="1" applyAlignment="1">
      <alignment horizontal="center"/>
    </xf>
    <xf numFmtId="0" fontId="5" fillId="24" borderId="0" xfId="80" applyFont="1" applyFill="1" applyBorder="1"/>
    <xf numFmtId="0" fontId="8" fillId="24" borderId="13" xfId="80" applyFont="1" applyFill="1" applyBorder="1" applyAlignment="1">
      <alignment horizontal="center"/>
    </xf>
    <xf numFmtId="0" fontId="11" fillId="24" borderId="13" xfId="80" applyFont="1" applyFill="1" applyBorder="1"/>
    <xf numFmtId="0" fontId="8" fillId="24" borderId="19" xfId="80" applyFont="1" applyFill="1" applyBorder="1" applyAlignment="1">
      <alignment horizontal="center" vertical="center" wrapText="1"/>
    </xf>
    <xf numFmtId="0" fontId="8" fillId="24" borderId="19" xfId="80" applyFont="1" applyFill="1" applyBorder="1" applyAlignment="1">
      <alignment horizontal="center"/>
    </xf>
    <xf numFmtId="0" fontId="5" fillId="0" borderId="0" xfId="80" applyFont="1" applyBorder="1" applyAlignment="1">
      <alignment wrapText="1"/>
    </xf>
    <xf numFmtId="0" fontId="5" fillId="0" borderId="0" xfId="80" applyFont="1" applyBorder="1" applyAlignment="1">
      <alignment horizontal="center" vertical="center" wrapText="1"/>
    </xf>
    <xf numFmtId="0" fontId="5" fillId="0" borderId="0" xfId="80" applyFont="1" applyBorder="1"/>
    <xf numFmtId="0" fontId="7" fillId="0" borderId="0" xfId="80" applyFont="1" applyBorder="1" applyAlignment="1"/>
    <xf numFmtId="0" fontId="13" fillId="0" borderId="0" xfId="59" applyFont="1" applyAlignment="1" applyProtection="1"/>
    <xf numFmtId="0" fontId="5" fillId="24" borderId="0" xfId="80" quotePrefix="1" applyFont="1" applyFill="1" applyBorder="1" applyAlignment="1">
      <alignment wrapText="1"/>
    </xf>
    <xf numFmtId="0" fontId="5" fillId="24" borderId="20" xfId="80" applyFont="1" applyFill="1" applyBorder="1" applyAlignment="1">
      <alignment wrapText="1"/>
    </xf>
    <xf numFmtId="0" fontId="5" fillId="24" borderId="20" xfId="80" applyFont="1" applyFill="1" applyBorder="1"/>
    <xf numFmtId="0" fontId="8" fillId="0" borderId="21" xfId="80" applyFont="1" applyBorder="1" applyAlignment="1">
      <alignment horizontal="center" vertical="center" wrapText="1"/>
    </xf>
    <xf numFmtId="0" fontId="8" fillId="0" borderId="22" xfId="80" applyFont="1" applyBorder="1" applyAlignment="1">
      <alignment horizontal="center" vertical="center" wrapText="1"/>
    </xf>
    <xf numFmtId="0" fontId="8" fillId="0" borderId="23" xfId="80" applyFont="1" applyBorder="1" applyAlignment="1">
      <alignment horizontal="center" vertical="center" wrapText="1"/>
    </xf>
    <xf numFmtId="0" fontId="8" fillId="24" borderId="21" xfId="80" applyFont="1" applyFill="1" applyBorder="1"/>
    <xf numFmtId="0" fontId="8" fillId="24" borderId="22" xfId="80" applyFont="1" applyFill="1" applyBorder="1"/>
    <xf numFmtId="0" fontId="8" fillId="24" borderId="23" xfId="80" applyFont="1" applyFill="1" applyBorder="1"/>
    <xf numFmtId="0" fontId="8" fillId="0" borderId="24" xfId="80" applyFont="1" applyBorder="1" applyAlignment="1">
      <alignment horizontal="center" vertical="center" wrapText="1"/>
    </xf>
    <xf numFmtId="0" fontId="5" fillId="0" borderId="24" xfId="80" applyFont="1" applyBorder="1"/>
    <xf numFmtId="0" fontId="5" fillId="0" borderId="25" xfId="80" applyFont="1" applyBorder="1"/>
    <xf numFmtId="0" fontId="8" fillId="0" borderId="13" xfId="80" applyFont="1" applyFill="1" applyBorder="1"/>
    <xf numFmtId="0" fontId="8" fillId="0" borderId="0" xfId="80" applyFont="1" applyFill="1" applyBorder="1"/>
    <xf numFmtId="0" fontId="8" fillId="0" borderId="14" xfId="80" applyFont="1" applyFill="1" applyBorder="1"/>
    <xf numFmtId="0" fontId="8" fillId="0" borderId="10" xfId="80" applyFont="1" applyFill="1" applyBorder="1"/>
    <xf numFmtId="0" fontId="8" fillId="0" borderId="11" xfId="80" applyFont="1" applyFill="1" applyBorder="1"/>
    <xf numFmtId="0" fontId="8" fillId="0" borderId="12" xfId="80" applyFont="1" applyFill="1" applyBorder="1"/>
    <xf numFmtId="0" fontId="9" fillId="25" borderId="26" xfId="80" applyFont="1" applyFill="1" applyBorder="1" applyAlignment="1">
      <alignment horizontal="center" vertical="center"/>
    </xf>
    <xf numFmtId="0" fontId="9" fillId="25" borderId="26" xfId="80" applyFont="1" applyFill="1" applyBorder="1" applyAlignment="1">
      <alignment horizontal="center" vertical="center" wrapText="1"/>
    </xf>
    <xf numFmtId="0" fontId="5" fillId="0" borderId="26" xfId="80" applyFont="1" applyFill="1" applyBorder="1" applyAlignment="1">
      <alignment vertical="top" wrapText="1"/>
    </xf>
    <xf numFmtId="0" fontId="14" fillId="0" borderId="26" xfId="80" applyFont="1" applyFill="1" applyBorder="1" applyAlignment="1">
      <alignment horizontal="left" vertical="top" wrapText="1"/>
    </xf>
    <xf numFmtId="0" fontId="5" fillId="0" borderId="0" xfId="80" applyFont="1" applyAlignment="1">
      <alignment horizontal="center"/>
    </xf>
    <xf numFmtId="49" fontId="5" fillId="0" borderId="26" xfId="80" applyNumberFormat="1" applyFont="1" applyFill="1" applyBorder="1" applyAlignment="1">
      <alignment horizontal="center" vertical="top" wrapText="1"/>
    </xf>
    <xf numFmtId="0" fontId="5" fillId="0" borderId="26" xfId="80" quotePrefix="1" applyFont="1" applyFill="1" applyBorder="1" applyAlignment="1">
      <alignment horizontal="center" vertical="center" wrapText="1"/>
    </xf>
    <xf numFmtId="0" fontId="16" fillId="0" borderId="0" xfId="59" applyFont="1" applyAlignment="1" applyProtection="1"/>
    <xf numFmtId="0" fontId="5" fillId="0" borderId="0" xfId="79" applyFont="1" applyAlignment="1">
      <alignment wrapText="1"/>
    </xf>
    <xf numFmtId="0" fontId="5" fillId="0" borderId="0" xfId="79" applyFont="1" applyAlignment="1">
      <alignment horizontal="center" wrapText="1"/>
    </xf>
    <xf numFmtId="0" fontId="5" fillId="0" borderId="0" xfId="79" applyFont="1"/>
    <xf numFmtId="0" fontId="6" fillId="0" borderId="0" xfId="79" applyFont="1" applyAlignment="1">
      <alignment vertical="center" wrapText="1"/>
    </xf>
    <xf numFmtId="0" fontId="6" fillId="0" borderId="0" xfId="79" applyFont="1" applyAlignment="1">
      <alignment horizontal="centerContinuous" vertical="center" wrapText="1"/>
    </xf>
    <xf numFmtId="0" fontId="5" fillId="0" borderId="19" xfId="79" applyFont="1" applyBorder="1" applyAlignment="1">
      <alignment horizontal="center"/>
    </xf>
    <xf numFmtId="0" fontId="5" fillId="0" borderId="27" xfId="79" applyFont="1" applyBorder="1" applyAlignment="1">
      <alignment vertical="center" wrapText="1"/>
    </xf>
    <xf numFmtId="0" fontId="5" fillId="24" borderId="28" xfId="79" applyFont="1" applyFill="1" applyBorder="1"/>
    <xf numFmtId="0" fontId="5" fillId="24" borderId="29" xfId="79" applyFont="1" applyFill="1" applyBorder="1" applyAlignment="1">
      <alignment horizontal="center"/>
    </xf>
    <xf numFmtId="0" fontId="5" fillId="0" borderId="30" xfId="79" applyFont="1" applyBorder="1" applyAlignment="1">
      <alignment horizontal="center"/>
    </xf>
    <xf numFmtId="0" fontId="5" fillId="0" borderId="30" xfId="79" applyFont="1" applyBorder="1" applyAlignment="1">
      <alignment vertical="center" wrapText="1"/>
    </xf>
    <xf numFmtId="0" fontId="5" fillId="0" borderId="31" xfId="79" applyFont="1" applyFill="1" applyBorder="1" applyAlignment="1">
      <alignment vertical="center" wrapText="1"/>
    </xf>
    <xf numFmtId="0" fontId="5" fillId="0" borderId="32" xfId="79" applyFont="1" applyFill="1" applyBorder="1" applyAlignment="1">
      <alignment horizontal="center"/>
    </xf>
    <xf numFmtId="0" fontId="5" fillId="24" borderId="14" xfId="79" applyFont="1" applyFill="1" applyBorder="1" applyAlignment="1">
      <alignment vertical="center" wrapText="1"/>
    </xf>
    <xf numFmtId="0" fontId="5" fillId="24" borderId="20" xfId="79" applyFont="1" applyFill="1" applyBorder="1" applyAlignment="1">
      <alignment horizontal="center"/>
    </xf>
    <xf numFmtId="0" fontId="5" fillId="0" borderId="33" xfId="79" applyFont="1" applyBorder="1" applyAlignment="1">
      <alignment horizontal="center"/>
    </xf>
    <xf numFmtId="0" fontId="5" fillId="0" borderId="19" xfId="79" applyFont="1" applyBorder="1" applyAlignment="1">
      <alignment vertical="center" wrapText="1"/>
    </xf>
    <xf numFmtId="0" fontId="5" fillId="24" borderId="12" xfId="79" applyFont="1" applyFill="1" applyBorder="1" applyAlignment="1">
      <alignment vertical="center" wrapText="1"/>
    </xf>
    <xf numFmtId="0" fontId="5" fillId="0" borderId="34" xfId="79" applyFont="1" applyBorder="1" applyAlignment="1">
      <alignment horizontal="center"/>
    </xf>
    <xf numFmtId="0" fontId="5" fillId="24" borderId="35" xfId="79" applyFont="1" applyFill="1" applyBorder="1"/>
    <xf numFmtId="0" fontId="5" fillId="0" borderId="19" xfId="79" applyFont="1" applyFill="1" applyBorder="1"/>
    <xf numFmtId="0" fontId="5" fillId="24" borderId="14" xfId="79" applyFont="1" applyFill="1" applyBorder="1"/>
    <xf numFmtId="0" fontId="5" fillId="24" borderId="20" xfId="79" applyFont="1" applyFill="1" applyBorder="1"/>
    <xf numFmtId="0" fontId="5" fillId="0" borderId="30" xfId="79" applyFont="1" applyFill="1" applyBorder="1"/>
    <xf numFmtId="0" fontId="5" fillId="0" borderId="36" xfId="79" applyFont="1" applyBorder="1" applyAlignment="1">
      <alignment vertical="center" wrapText="1"/>
    </xf>
    <xf numFmtId="0" fontId="5" fillId="24" borderId="37" xfId="79" applyFont="1" applyFill="1" applyBorder="1" applyAlignment="1">
      <alignment vertical="center" wrapText="1"/>
    </xf>
    <xf numFmtId="0" fontId="5" fillId="24" borderId="38" xfId="79" applyFont="1" applyFill="1" applyBorder="1" applyAlignment="1">
      <alignment horizontal="center"/>
    </xf>
    <xf numFmtId="0" fontId="7" fillId="0" borderId="0" xfId="79" applyFont="1"/>
    <xf numFmtId="0" fontId="9" fillId="25" borderId="26" xfId="79" applyFont="1" applyFill="1" applyBorder="1" applyAlignment="1">
      <alignment horizontal="center" vertical="center"/>
    </xf>
    <xf numFmtId="0" fontId="9" fillId="25" borderId="26" xfId="79" applyFont="1" applyFill="1" applyBorder="1" applyAlignment="1">
      <alignment horizontal="center" vertical="center" wrapText="1"/>
    </xf>
    <xf numFmtId="49" fontId="5" fillId="0" borderId="26" xfId="79" applyNumberFormat="1" applyFont="1" applyFill="1" applyBorder="1" applyAlignment="1">
      <alignment horizontal="center" vertical="top"/>
    </xf>
    <xf numFmtId="0" fontId="5" fillId="0" borderId="26" xfId="79" applyFont="1" applyFill="1" applyBorder="1" applyAlignment="1">
      <alignment vertical="top" wrapText="1"/>
    </xf>
    <xf numFmtId="0" fontId="14" fillId="0" borderId="26" xfId="79" applyFont="1" applyFill="1" applyBorder="1" applyAlignment="1">
      <alignment horizontal="left" vertical="top" wrapText="1"/>
    </xf>
    <xf numFmtId="49" fontId="5" fillId="0" borderId="26" xfId="79" applyNumberFormat="1" applyFont="1" applyFill="1" applyBorder="1" applyAlignment="1">
      <alignment horizontal="center" vertical="top" wrapText="1"/>
    </xf>
    <xf numFmtId="49" fontId="5" fillId="0" borderId="26" xfId="79" quotePrefix="1" applyNumberFormat="1" applyFont="1" applyFill="1" applyBorder="1" applyAlignment="1">
      <alignment horizontal="center" vertical="top"/>
    </xf>
    <xf numFmtId="0" fontId="5" fillId="0" borderId="27" xfId="79" applyFont="1" applyBorder="1" applyAlignment="1">
      <alignment horizontal="center"/>
    </xf>
    <xf numFmtId="0" fontId="5" fillId="0" borderId="39" xfId="79" applyFont="1" applyBorder="1" applyAlignment="1">
      <alignment horizontal="center"/>
    </xf>
    <xf numFmtId="0" fontId="5" fillId="0" borderId="39" xfId="79" applyFont="1" applyBorder="1" applyAlignment="1">
      <alignment vertical="center" wrapText="1"/>
    </xf>
    <xf numFmtId="0" fontId="5" fillId="0" borderId="40" xfId="79" applyFont="1" applyBorder="1" applyAlignment="1">
      <alignment horizontal="center"/>
    </xf>
    <xf numFmtId="0" fontId="5" fillId="0" borderId="15" xfId="79" applyFont="1" applyBorder="1" applyAlignment="1">
      <alignment horizontal="center"/>
    </xf>
    <xf numFmtId="0" fontId="5" fillId="0" borderId="15" xfId="79" applyFont="1" applyBorder="1" applyAlignment="1">
      <alignment vertical="center" wrapText="1"/>
    </xf>
    <xf numFmtId="0" fontId="5" fillId="0" borderId="40" xfId="79" applyFont="1" applyBorder="1" applyAlignment="1">
      <alignment vertical="center" wrapText="1"/>
    </xf>
    <xf numFmtId="0" fontId="5" fillId="0" borderId="34" xfId="79" applyFont="1" applyFill="1" applyBorder="1"/>
    <xf numFmtId="0" fontId="5" fillId="0" borderId="36" xfId="79" applyFont="1" applyBorder="1" applyAlignment="1">
      <alignment horizontal="center"/>
    </xf>
    <xf numFmtId="0" fontId="5" fillId="26" borderId="26" xfId="79" applyFont="1" applyFill="1" applyBorder="1" applyAlignment="1">
      <alignment vertical="center" wrapText="1"/>
    </xf>
    <xf numFmtId="0" fontId="17" fillId="26" borderId="26" xfId="79" applyFont="1" applyFill="1" applyBorder="1" applyAlignment="1">
      <alignment horizontal="center" vertical="center" wrapText="1"/>
    </xf>
    <xf numFmtId="49" fontId="17" fillId="26" borderId="26" xfId="79" applyNumberFormat="1" applyFont="1" applyFill="1" applyBorder="1" applyAlignment="1">
      <alignment horizontal="center" vertical="center"/>
    </xf>
    <xf numFmtId="0" fontId="5" fillId="0" borderId="0" xfId="73" applyFont="1"/>
    <xf numFmtId="0" fontId="5" fillId="0" borderId="26" xfId="73" applyFont="1" applyBorder="1"/>
    <xf numFmtId="0" fontId="40" fillId="27" borderId="26" xfId="73" applyFont="1" applyFill="1" applyBorder="1"/>
    <xf numFmtId="0" fontId="41" fillId="0" borderId="0" xfId="73" applyFont="1"/>
    <xf numFmtId="0" fontId="1" fillId="26" borderId="26" xfId="87" applyFill="1" applyBorder="1"/>
    <xf numFmtId="0" fontId="1" fillId="0" borderId="0" xfId="87"/>
    <xf numFmtId="0" fontId="5" fillId="0" borderId="0" xfId="73" applyFont="1" applyFill="1" applyBorder="1"/>
    <xf numFmtId="0" fontId="42" fillId="27" borderId="15" xfId="80" applyFont="1" applyFill="1" applyBorder="1" applyAlignment="1">
      <alignment vertical="center" wrapText="1"/>
    </xf>
    <xf numFmtId="0" fontId="42" fillId="27" borderId="26" xfId="80" applyFont="1" applyFill="1" applyBorder="1" applyAlignment="1">
      <alignment horizontal="center" vertical="center" wrapText="1"/>
    </xf>
    <xf numFmtId="0" fontId="42" fillId="27" borderId="41" xfId="80" applyFont="1" applyFill="1" applyBorder="1" applyAlignment="1">
      <alignment horizontal="center" vertical="center" wrapText="1"/>
    </xf>
    <xf numFmtId="0" fontId="5" fillId="27" borderId="24" xfId="80" applyFont="1" applyFill="1" applyBorder="1"/>
    <xf numFmtId="0" fontId="8" fillId="26" borderId="26" xfId="80" applyFont="1" applyFill="1" applyBorder="1" applyAlignment="1">
      <alignment horizontal="center" vertical="center" wrapText="1"/>
    </xf>
    <xf numFmtId="0" fontId="8" fillId="26" borderId="42" xfId="80" applyFont="1" applyFill="1" applyBorder="1" applyAlignment="1">
      <alignment horizontal="center" vertical="center" wrapText="1"/>
    </xf>
    <xf numFmtId="0" fontId="5" fillId="0" borderId="0" xfId="81" applyFont="1"/>
    <xf numFmtId="0" fontId="5" fillId="0" borderId="0" xfId="81" applyFont="1" applyAlignment="1">
      <alignment vertical="center"/>
    </xf>
    <xf numFmtId="0" fontId="43" fillId="0" borderId="0" xfId="81" applyFont="1" applyAlignment="1">
      <alignment vertical="center"/>
    </xf>
    <xf numFmtId="0" fontId="43" fillId="0" borderId="0" xfId="81" applyFont="1" applyBorder="1" applyAlignment="1">
      <alignment vertical="center" wrapText="1"/>
    </xf>
    <xf numFmtId="0" fontId="43" fillId="0" borderId="0" xfId="81" applyFont="1" applyBorder="1" applyAlignment="1">
      <alignment vertical="center"/>
    </xf>
    <xf numFmtId="0" fontId="43" fillId="0" borderId="0" xfId="81" applyFont="1" applyBorder="1" applyAlignment="1">
      <alignment horizontal="center" vertical="center"/>
    </xf>
    <xf numFmtId="0" fontId="7" fillId="0" borderId="0" xfId="81" applyFont="1" applyBorder="1" applyAlignment="1">
      <alignment horizontal="center"/>
    </xf>
    <xf numFmtId="0" fontId="7" fillId="0" borderId="43" xfId="81" applyFont="1" applyBorder="1" applyAlignment="1">
      <alignment horizontal="center"/>
    </xf>
    <xf numFmtId="0" fontId="5" fillId="0" borderId="0" xfId="81" applyFont="1" applyAlignment="1">
      <alignment wrapText="1"/>
    </xf>
    <xf numFmtId="0" fontId="40" fillId="27" borderId="15" xfId="81" applyFont="1" applyFill="1" applyBorder="1" applyAlignment="1">
      <alignment horizontal="center" vertical="center" wrapText="1"/>
    </xf>
    <xf numFmtId="0" fontId="40" fillId="27" borderId="27" xfId="81" applyFont="1" applyFill="1" applyBorder="1" applyAlignment="1">
      <alignment horizontal="center" vertical="center" wrapText="1"/>
    </xf>
    <xf numFmtId="0" fontId="40" fillId="27" borderId="44" xfId="81" applyFont="1" applyFill="1" applyBorder="1" applyAlignment="1">
      <alignment horizontal="center" vertical="center" wrapText="1"/>
    </xf>
    <xf numFmtId="0" fontId="40" fillId="27" borderId="45" xfId="81" applyFont="1" applyFill="1" applyBorder="1" applyAlignment="1">
      <alignment horizontal="center" vertical="center" wrapText="1"/>
    </xf>
    <xf numFmtId="0" fontId="40" fillId="27" borderId="46" xfId="81" applyFont="1" applyFill="1" applyBorder="1" applyAlignment="1">
      <alignment horizontal="center" vertical="center" wrapText="1"/>
    </xf>
    <xf numFmtId="0" fontId="8" fillId="0" borderId="47" xfId="80" applyFont="1" applyFill="1" applyBorder="1" applyAlignment="1">
      <alignment horizontal="centerContinuous" vertical="center" wrapText="1"/>
    </xf>
    <xf numFmtId="0" fontId="8" fillId="0" borderId="48" xfId="80" applyFont="1" applyFill="1" applyBorder="1" applyAlignment="1">
      <alignment horizontal="centerContinuous" vertical="center" wrapText="1"/>
    </xf>
    <xf numFmtId="0" fontId="8" fillId="0" borderId="49" xfId="80" applyFont="1" applyFill="1" applyBorder="1" applyAlignment="1">
      <alignment horizontal="centerContinuous" vertical="center" wrapText="1"/>
    </xf>
    <xf numFmtId="0" fontId="8" fillId="0" borderId="49" xfId="80" applyFont="1" applyFill="1" applyBorder="1" applyAlignment="1">
      <alignment horizontal="center" vertical="center" wrapText="1"/>
    </xf>
    <xf numFmtId="49" fontId="8" fillId="0" borderId="26" xfId="80" applyNumberFormat="1" applyFont="1" applyFill="1" applyBorder="1" applyAlignment="1">
      <alignment horizontal="center" vertical="center" wrapText="1"/>
    </xf>
    <xf numFmtId="49" fontId="8" fillId="0" borderId="26" xfId="80" applyNumberFormat="1" applyFont="1" applyFill="1" applyBorder="1" applyAlignment="1">
      <alignment horizontal="center" vertical="center" wrapText="1"/>
    </xf>
    <xf numFmtId="0" fontId="8" fillId="0" borderId="26" xfId="80" quotePrefix="1" applyFont="1" applyFill="1" applyBorder="1" applyAlignment="1">
      <alignment horizontal="center" vertical="center" wrapText="1"/>
    </xf>
    <xf numFmtId="0" fontId="9" fillId="0" borderId="18" xfId="80" applyFont="1" applyFill="1" applyBorder="1" applyAlignment="1">
      <alignment vertical="center" wrapText="1"/>
    </xf>
    <xf numFmtId="0" fontId="10" fillId="0" borderId="14" xfId="80" applyFont="1" applyFill="1" applyBorder="1" applyAlignment="1">
      <alignment horizontal="left" vertical="center" wrapText="1" indent="2"/>
    </xf>
    <xf numFmtId="0" fontId="8" fillId="0" borderId="14" xfId="80" applyFont="1" applyFill="1" applyBorder="1" applyAlignment="1">
      <alignment horizontal="left" vertical="center" wrapText="1" indent="2"/>
    </xf>
    <xf numFmtId="0" fontId="8" fillId="0" borderId="12" xfId="80" applyFont="1" applyFill="1" applyBorder="1" applyAlignment="1">
      <alignment horizontal="left" vertical="center" wrapText="1" indent="2"/>
    </xf>
    <xf numFmtId="0" fontId="9" fillId="0" borderId="23" xfId="80" applyFont="1" applyFill="1" applyBorder="1" applyAlignment="1">
      <alignment horizontal="left" vertical="center" wrapText="1"/>
    </xf>
    <xf numFmtId="0" fontId="10" fillId="0" borderId="52" xfId="80" applyFont="1" applyFill="1" applyBorder="1" applyAlignment="1">
      <alignment horizontal="center" vertical="center" wrapText="1"/>
    </xf>
    <xf numFmtId="0" fontId="9" fillId="0" borderId="12" xfId="80" applyFont="1" applyFill="1" applyBorder="1" applyAlignment="1">
      <alignment horizontal="left" vertical="center" wrapText="1"/>
    </xf>
    <xf numFmtId="0" fontId="5" fillId="0" borderId="26" xfId="79" applyFont="1" applyFill="1" applyBorder="1" applyAlignment="1">
      <alignment vertical="center" wrapText="1"/>
    </xf>
    <xf numFmtId="0" fontId="9" fillId="0" borderId="55" xfId="79" applyFont="1" applyFill="1" applyBorder="1" applyAlignment="1">
      <alignment horizontal="center" vertical="center" wrapText="1"/>
    </xf>
    <xf numFmtId="0" fontId="9" fillId="0" borderId="0" xfId="79" applyFont="1" applyFill="1" applyBorder="1" applyAlignment="1">
      <alignment horizontal="center" vertical="center" wrapText="1"/>
    </xf>
    <xf numFmtId="0" fontId="18" fillId="0" borderId="56" xfId="79" applyFont="1" applyFill="1" applyBorder="1" applyAlignment="1">
      <alignment horizontal="center" vertical="center" wrapText="1"/>
    </xf>
    <xf numFmtId="0" fontId="17" fillId="0" borderId="51" xfId="79" applyFont="1" applyFill="1" applyBorder="1" applyAlignment="1">
      <alignment horizontal="center" vertical="center" wrapText="1"/>
    </xf>
    <xf numFmtId="0" fontId="17" fillId="0" borderId="27" xfId="79" applyFont="1" applyFill="1" applyBorder="1" applyAlignment="1">
      <alignment horizontal="center" vertical="center" wrapText="1"/>
    </xf>
    <xf numFmtId="49" fontId="17" fillId="0" borderId="26" xfId="79" applyNumberFormat="1" applyFont="1" applyFill="1" applyBorder="1" applyAlignment="1">
      <alignment horizontal="center" vertical="center"/>
    </xf>
    <xf numFmtId="0" fontId="17" fillId="0" borderId="26" xfId="79" applyFont="1" applyFill="1" applyBorder="1" applyAlignment="1">
      <alignment horizontal="center" vertical="center" wrapText="1"/>
    </xf>
    <xf numFmtId="0" fontId="17" fillId="0" borderId="42" xfId="79" applyFont="1" applyFill="1" applyBorder="1" applyAlignment="1">
      <alignment horizontal="center" vertical="center" wrapText="1"/>
    </xf>
    <xf numFmtId="49" fontId="17" fillId="0" borderId="42" xfId="79" applyNumberFormat="1" applyFont="1" applyFill="1" applyBorder="1" applyAlignment="1">
      <alignment horizontal="center" vertical="center"/>
    </xf>
    <xf numFmtId="0" fontId="5" fillId="27" borderId="45" xfId="81" applyFont="1" applyFill="1" applyBorder="1" applyAlignment="1">
      <alignment horizontal="center"/>
    </xf>
    <xf numFmtId="0" fontId="5" fillId="27" borderId="16" xfId="81" applyFont="1" applyFill="1" applyBorder="1" applyAlignment="1">
      <alignment horizontal="center"/>
    </xf>
    <xf numFmtId="0" fontId="5" fillId="27" borderId="18" xfId="81" applyFont="1" applyFill="1" applyBorder="1" applyAlignment="1">
      <alignment horizontal="center"/>
    </xf>
    <xf numFmtId="0" fontId="5" fillId="27" borderId="27" xfId="81" applyFont="1" applyFill="1" applyBorder="1" applyAlignment="1">
      <alignment horizontal="center"/>
    </xf>
    <xf numFmtId="0" fontId="5" fillId="27" borderId="17" xfId="81" applyFont="1" applyFill="1" applyBorder="1" applyAlignment="1">
      <alignment horizontal="center"/>
    </xf>
    <xf numFmtId="0" fontId="5" fillId="27" borderId="57" xfId="81" applyFont="1" applyFill="1" applyBorder="1" applyAlignment="1">
      <alignment horizontal="center"/>
    </xf>
    <xf numFmtId="0" fontId="5" fillId="27" borderId="58" xfId="81" applyFont="1" applyFill="1" applyBorder="1" applyAlignment="1">
      <alignment horizontal="center"/>
    </xf>
    <xf numFmtId="0" fontId="5" fillId="27" borderId="13" xfId="81" applyFont="1" applyFill="1" applyBorder="1" applyAlignment="1">
      <alignment horizontal="center"/>
    </xf>
    <xf numFmtId="0" fontId="5" fillId="27" borderId="14" xfId="81" applyFont="1" applyFill="1" applyBorder="1" applyAlignment="1">
      <alignment horizontal="center"/>
    </xf>
    <xf numFmtId="0" fontId="5" fillId="27" borderId="19" xfId="81" applyFont="1" applyFill="1" applyBorder="1" applyAlignment="1">
      <alignment horizontal="center"/>
    </xf>
    <xf numFmtId="0" fontId="5" fillId="27" borderId="0" xfId="81" applyFont="1" applyFill="1" applyBorder="1" applyAlignment="1">
      <alignment horizontal="center"/>
    </xf>
    <xf numFmtId="0" fontId="5" fillId="27" borderId="59" xfId="81" applyFont="1" applyFill="1" applyBorder="1" applyAlignment="1">
      <alignment horizontal="center"/>
    </xf>
    <xf numFmtId="0" fontId="5" fillId="27" borderId="60" xfId="81" applyFont="1" applyFill="1" applyBorder="1" applyAlignment="1">
      <alignment horizontal="center"/>
    </xf>
    <xf numFmtId="0" fontId="5" fillId="27" borderId="61" xfId="81" applyFont="1" applyFill="1" applyBorder="1" applyAlignment="1">
      <alignment horizontal="center"/>
    </xf>
    <xf numFmtId="0" fontId="5" fillId="27" borderId="62" xfId="81" applyFont="1" applyFill="1" applyBorder="1" applyAlignment="1">
      <alignment horizontal="center"/>
    </xf>
    <xf numFmtId="0" fontId="5" fillId="27" borderId="63" xfId="81" applyFont="1" applyFill="1" applyBorder="1" applyAlignment="1">
      <alignment horizontal="center"/>
    </xf>
    <xf numFmtId="0" fontId="5" fillId="27" borderId="43" xfId="81" applyFont="1" applyFill="1" applyBorder="1" applyAlignment="1">
      <alignment horizontal="center"/>
    </xf>
    <xf numFmtId="0" fontId="5" fillId="27" borderId="64" xfId="81" applyFont="1" applyFill="1" applyBorder="1" applyAlignment="1">
      <alignment horizontal="center"/>
    </xf>
    <xf numFmtId="0" fontId="8" fillId="0" borderId="65" xfId="80" applyFont="1" applyFill="1" applyBorder="1" applyAlignment="1">
      <alignment horizontal="center" vertical="center" wrapText="1"/>
    </xf>
    <xf numFmtId="0" fontId="8" fillId="0" borderId="50" xfId="80" quotePrefix="1" applyFont="1" applyFill="1" applyBorder="1" applyAlignment="1">
      <alignment horizontal="center" vertical="center" wrapText="1"/>
    </xf>
    <xf numFmtId="0" fontId="8" fillId="0" borderId="51" xfId="80" quotePrefix="1" applyFont="1" applyFill="1" applyBorder="1" applyAlignment="1">
      <alignment horizontal="center" vertical="center" wrapText="1"/>
    </xf>
    <xf numFmtId="0" fontId="8" fillId="0" borderId="52" xfId="80" quotePrefix="1" applyFont="1" applyFill="1" applyBorder="1" applyAlignment="1">
      <alignment horizontal="center" vertical="center" wrapText="1"/>
    </xf>
    <xf numFmtId="49" fontId="8" fillId="0" borderId="52" xfId="80" applyNumberFormat="1" applyFont="1" applyFill="1" applyBorder="1" applyAlignment="1">
      <alignment horizontal="center" vertical="center" wrapText="1"/>
    </xf>
    <xf numFmtId="49" fontId="8" fillId="0" borderId="53" xfId="80" applyNumberFormat="1" applyFont="1" applyFill="1" applyBorder="1" applyAlignment="1">
      <alignment horizontal="center" vertical="center" wrapText="1"/>
    </xf>
    <xf numFmtId="49" fontId="5" fillId="0" borderId="26" xfId="79" applyNumberFormat="1" applyFont="1" applyFill="1" applyBorder="1" applyAlignment="1">
      <alignment horizontal="center" vertical="center" wrapText="1"/>
    </xf>
    <xf numFmtId="49" fontId="5" fillId="0" borderId="54" xfId="79" applyNumberFormat="1" applyFont="1" applyFill="1" applyBorder="1" applyAlignment="1">
      <alignment horizontal="center" vertical="center" wrapText="1"/>
    </xf>
    <xf numFmtId="49" fontId="5" fillId="0" borderId="26" xfId="79" applyNumberFormat="1" applyFont="1" applyFill="1" applyBorder="1" applyAlignment="1">
      <alignment horizontal="center" vertical="center"/>
    </xf>
    <xf numFmtId="49" fontId="5" fillId="26" borderId="26" xfId="79" applyNumberFormat="1" applyFont="1" applyFill="1" applyBorder="1" applyAlignment="1">
      <alignment horizontal="center" vertical="center" wrapText="1"/>
    </xf>
    <xf numFmtId="49" fontId="5" fillId="0" borderId="15" xfId="79" applyNumberFormat="1" applyFont="1" applyFill="1" applyBorder="1" applyAlignment="1">
      <alignment horizontal="center" vertical="center" wrapText="1"/>
    </xf>
    <xf numFmtId="49" fontId="5" fillId="26" borderId="24" xfId="79" applyNumberFormat="1" applyFont="1" applyFill="1" applyBorder="1" applyAlignment="1">
      <alignment horizontal="center" vertical="center" wrapText="1"/>
    </xf>
    <xf numFmtId="0" fontId="39" fillId="0" borderId="0" xfId="73" applyFont="1" applyAlignment="1">
      <alignment wrapText="1"/>
    </xf>
    <xf numFmtId="0" fontId="6" fillId="0" borderId="0" xfId="80" applyFont="1" applyAlignment="1">
      <alignment horizontal="center" vertical="center" wrapText="1"/>
    </xf>
    <xf numFmtId="0" fontId="42" fillId="27" borderId="16" xfId="80" applyFont="1" applyFill="1" applyBorder="1" applyAlignment="1">
      <alignment horizontal="center" vertical="center" wrapText="1"/>
    </xf>
    <xf numFmtId="0" fontId="42" fillId="27" borderId="18" xfId="80" applyFont="1" applyFill="1" applyBorder="1" applyAlignment="1">
      <alignment horizontal="center" vertical="center" wrapText="1"/>
    </xf>
    <xf numFmtId="0" fontId="42" fillId="27" borderId="27" xfId="80" applyFont="1" applyFill="1" applyBorder="1" applyAlignment="1">
      <alignment horizontal="center" vertical="center" wrapText="1"/>
    </xf>
    <xf numFmtId="0" fontId="42" fillId="27" borderId="15" xfId="80" applyFont="1" applyFill="1" applyBorder="1" applyAlignment="1">
      <alignment horizontal="center" vertical="center" wrapText="1"/>
    </xf>
    <xf numFmtId="0" fontId="8" fillId="0" borderId="19" xfId="80" applyFont="1" applyFill="1" applyBorder="1" applyAlignment="1">
      <alignment horizontal="center" vertical="center" wrapText="1"/>
    </xf>
    <xf numFmtId="0" fontId="8" fillId="0" borderId="15" xfId="80" applyFont="1" applyFill="1" applyBorder="1" applyAlignment="1">
      <alignment horizontal="center" vertical="center" wrapText="1"/>
    </xf>
    <xf numFmtId="0" fontId="8" fillId="0" borderId="27" xfId="80" applyFont="1" applyFill="1" applyBorder="1" applyAlignment="1">
      <alignment horizontal="center" vertical="center" wrapText="1"/>
    </xf>
    <xf numFmtId="0" fontId="8" fillId="0" borderId="18" xfId="80" applyFont="1" applyFill="1" applyBorder="1" applyAlignment="1">
      <alignment horizontal="center" vertical="center" wrapText="1"/>
    </xf>
    <xf numFmtId="0" fontId="8" fillId="0" borderId="12" xfId="80" applyFont="1" applyFill="1" applyBorder="1" applyAlignment="1">
      <alignment horizontal="center" vertical="center" wrapText="1"/>
    </xf>
    <xf numFmtId="0" fontId="12" fillId="0" borderId="0" xfId="80" applyFont="1" applyFill="1" applyBorder="1" applyAlignment="1">
      <alignment horizontal="left" vertical="center" wrapText="1"/>
    </xf>
    <xf numFmtId="0" fontId="8" fillId="0" borderId="16" xfId="80" applyFont="1" applyFill="1" applyBorder="1" applyAlignment="1">
      <alignment horizontal="center" vertical="center" wrapText="1"/>
    </xf>
    <xf numFmtId="0" fontId="8" fillId="26" borderId="66" xfId="80" quotePrefix="1" applyFont="1" applyFill="1" applyBorder="1" applyAlignment="1">
      <alignment horizontal="center" vertical="center" wrapText="1"/>
    </xf>
    <xf numFmtId="0" fontId="8" fillId="26" borderId="67" xfId="80" applyFont="1" applyFill="1" applyBorder="1" applyAlignment="1">
      <alignment horizontal="center" vertical="center" wrapText="1"/>
    </xf>
    <xf numFmtId="0" fontId="8" fillId="0" borderId="68" xfId="80" applyFont="1" applyFill="1" applyBorder="1" applyAlignment="1">
      <alignment horizontal="center" vertical="center" wrapText="1"/>
    </xf>
    <xf numFmtId="0" fontId="8" fillId="0" borderId="47" xfId="80" applyFont="1" applyFill="1" applyBorder="1" applyAlignment="1">
      <alignment horizontal="center" vertical="center"/>
    </xf>
    <xf numFmtId="0" fontId="8" fillId="0" borderId="48" xfId="80" applyFont="1" applyFill="1" applyBorder="1" applyAlignment="1">
      <alignment horizontal="center" vertical="center"/>
    </xf>
    <xf numFmtId="0" fontId="8" fillId="0" borderId="69" xfId="80" applyFont="1" applyFill="1" applyBorder="1" applyAlignment="1">
      <alignment horizontal="center" vertical="center"/>
    </xf>
    <xf numFmtId="0" fontId="8" fillId="26" borderId="27" xfId="80" applyFont="1" applyFill="1" applyBorder="1" applyAlignment="1">
      <alignment horizontal="center" vertical="center" wrapText="1"/>
    </xf>
    <xf numFmtId="0" fontId="8" fillId="26" borderId="15" xfId="80" applyFont="1" applyFill="1" applyBorder="1" applyAlignment="1">
      <alignment horizontal="center" vertical="center" wrapText="1"/>
    </xf>
    <xf numFmtId="0" fontId="8" fillId="0" borderId="70" xfId="80" applyFont="1" applyFill="1" applyBorder="1" applyAlignment="1">
      <alignment horizontal="center" vertical="center" wrapText="1"/>
    </xf>
    <xf numFmtId="0" fontId="8" fillId="0" borderId="71" xfId="80" applyFont="1" applyFill="1" applyBorder="1" applyAlignment="1">
      <alignment horizontal="center" vertical="center" wrapText="1"/>
    </xf>
    <xf numFmtId="0" fontId="8" fillId="0" borderId="72" xfId="80" applyFont="1" applyFill="1" applyBorder="1" applyAlignment="1">
      <alignment horizontal="center" vertical="center" wrapText="1"/>
    </xf>
    <xf numFmtId="0" fontId="8" fillId="0" borderId="14" xfId="80" applyFont="1" applyFill="1" applyBorder="1" applyAlignment="1">
      <alignment horizontal="center" vertical="center" wrapText="1"/>
    </xf>
    <xf numFmtId="0" fontId="8" fillId="0" borderId="73" xfId="80" applyFont="1" applyFill="1" applyBorder="1" applyAlignment="1">
      <alignment horizontal="center" vertical="center" wrapText="1"/>
    </xf>
    <xf numFmtId="0" fontId="9" fillId="25" borderId="41" xfId="80" applyFont="1" applyFill="1" applyBorder="1" applyAlignment="1">
      <alignment horizontal="center" vertical="center"/>
    </xf>
    <xf numFmtId="0" fontId="9" fillId="25" borderId="56" xfId="80" applyFont="1" applyFill="1" applyBorder="1" applyAlignment="1">
      <alignment horizontal="center" vertical="center"/>
    </xf>
    <xf numFmtId="0" fontId="9" fillId="25" borderId="65" xfId="80" applyFont="1" applyFill="1" applyBorder="1" applyAlignment="1">
      <alignment horizontal="center" vertical="center"/>
    </xf>
    <xf numFmtId="0" fontId="9" fillId="0" borderId="51" xfId="79" applyFont="1" applyFill="1" applyBorder="1" applyAlignment="1">
      <alignment horizontal="center" vertical="center" wrapText="1"/>
    </xf>
    <xf numFmtId="0" fontId="9" fillId="0" borderId="52" xfId="79" applyFont="1" applyFill="1" applyBorder="1" applyAlignment="1">
      <alignment horizontal="center" vertical="center" wrapText="1"/>
    </xf>
    <xf numFmtId="0" fontId="6" fillId="0" borderId="0" xfId="79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70" xfId="79" applyFont="1" applyFill="1" applyBorder="1" applyAlignment="1">
      <alignment horizontal="center" vertical="center" wrapText="1"/>
    </xf>
    <xf numFmtId="0" fontId="9" fillId="0" borderId="35" xfId="79" applyFont="1" applyFill="1" applyBorder="1" applyAlignment="1">
      <alignment horizontal="center" vertical="center" wrapText="1"/>
    </xf>
    <xf numFmtId="0" fontId="9" fillId="0" borderId="72" xfId="79" applyFont="1" applyFill="1" applyBorder="1" applyAlignment="1">
      <alignment horizontal="center" vertical="center" wrapText="1"/>
    </xf>
    <xf numFmtId="0" fontId="9" fillId="0" borderId="20" xfId="79" applyFont="1" applyFill="1" applyBorder="1" applyAlignment="1">
      <alignment horizontal="center" vertical="center" wrapText="1"/>
    </xf>
    <xf numFmtId="0" fontId="18" fillId="0" borderId="75" xfId="79" applyFont="1" applyFill="1" applyBorder="1" applyAlignment="1">
      <alignment horizontal="center" vertical="center" wrapText="1"/>
    </xf>
    <xf numFmtId="0" fontId="18" fillId="0" borderId="19" xfId="79" applyFont="1" applyFill="1" applyBorder="1" applyAlignment="1">
      <alignment horizontal="center" vertical="center" wrapText="1"/>
    </xf>
    <xf numFmtId="0" fontId="18" fillId="0" borderId="68" xfId="79" applyFont="1" applyFill="1" applyBorder="1" applyAlignment="1">
      <alignment horizontal="center" vertical="center" wrapText="1"/>
    </xf>
    <xf numFmtId="0" fontId="18" fillId="0" borderId="35" xfId="79" applyFont="1" applyFill="1" applyBorder="1" applyAlignment="1">
      <alignment horizontal="center" vertical="center" wrapText="1"/>
    </xf>
    <xf numFmtId="0" fontId="18" fillId="0" borderId="74" xfId="79" applyFont="1" applyFill="1" applyBorder="1" applyAlignment="1">
      <alignment horizontal="center" vertical="center" wrapText="1"/>
    </xf>
    <xf numFmtId="0" fontId="18" fillId="0" borderId="56" xfId="79" applyFont="1" applyFill="1" applyBorder="1" applyAlignment="1">
      <alignment horizontal="center" vertical="center" wrapText="1"/>
    </xf>
    <xf numFmtId="0" fontId="17" fillId="0" borderId="70" xfId="79" applyFont="1" applyFill="1" applyBorder="1" applyAlignment="1">
      <alignment horizontal="center" vertical="center"/>
    </xf>
    <xf numFmtId="0" fontId="17" fillId="0" borderId="55" xfId="79" applyFont="1" applyFill="1" applyBorder="1" applyAlignment="1">
      <alignment horizontal="center" vertical="center"/>
    </xf>
    <xf numFmtId="0" fontId="17" fillId="0" borderId="71" xfId="79" applyFont="1" applyFill="1" applyBorder="1" applyAlignment="1">
      <alignment horizontal="center" vertical="center"/>
    </xf>
    <xf numFmtId="0" fontId="9" fillId="0" borderId="76" xfId="79" applyFont="1" applyFill="1" applyBorder="1" applyAlignment="1">
      <alignment horizontal="center" vertical="center" wrapText="1"/>
    </xf>
    <xf numFmtId="0" fontId="9" fillId="0" borderId="77" xfId="79" applyFont="1" applyFill="1" applyBorder="1" applyAlignment="1">
      <alignment horizontal="center" vertical="center" wrapText="1"/>
    </xf>
    <xf numFmtId="0" fontId="9" fillId="25" borderId="41" xfId="79" applyFont="1" applyFill="1" applyBorder="1" applyAlignment="1">
      <alignment horizontal="center" vertical="center"/>
    </xf>
    <xf numFmtId="0" fontId="9" fillId="25" borderId="56" xfId="79" applyFont="1" applyFill="1" applyBorder="1" applyAlignment="1">
      <alignment horizontal="center" vertical="center"/>
    </xf>
    <xf numFmtId="0" fontId="9" fillId="25" borderId="65" xfId="79" applyFont="1" applyFill="1" applyBorder="1" applyAlignment="1">
      <alignment horizontal="center" vertical="center"/>
    </xf>
    <xf numFmtId="0" fontId="40" fillId="27" borderId="78" xfId="81" applyFont="1" applyFill="1" applyBorder="1" applyAlignment="1">
      <alignment horizontal="center" vertical="center" wrapText="1"/>
    </xf>
    <xf numFmtId="0" fontId="40" fillId="27" borderId="79" xfId="81" applyFont="1" applyFill="1" applyBorder="1" applyAlignment="1">
      <alignment horizontal="center" vertical="center" wrapText="1"/>
    </xf>
    <xf numFmtId="0" fontId="40" fillId="27" borderId="80" xfId="81" applyFont="1" applyFill="1" applyBorder="1" applyAlignment="1">
      <alignment horizontal="center" vertical="center" wrapText="1"/>
    </xf>
    <xf numFmtId="0" fontId="40" fillId="27" borderId="81" xfId="81" applyFont="1" applyFill="1" applyBorder="1" applyAlignment="1">
      <alignment horizontal="center" vertical="center"/>
    </xf>
    <xf numFmtId="0" fontId="40" fillId="27" borderId="80" xfId="81" applyFont="1" applyFill="1" applyBorder="1" applyAlignment="1">
      <alignment horizontal="left" vertical="center" wrapText="1"/>
    </xf>
    <xf numFmtId="0" fontId="40" fillId="27" borderId="19" xfId="81" applyFont="1" applyFill="1" applyBorder="1" applyAlignment="1">
      <alignment horizontal="left" vertical="center" wrapText="1"/>
    </xf>
    <xf numFmtId="0" fontId="40" fillId="27" borderId="81" xfId="81" applyFont="1" applyFill="1" applyBorder="1" applyAlignment="1">
      <alignment horizontal="center" vertical="center" wrapText="1"/>
    </xf>
    <xf numFmtId="0" fontId="40" fillId="27" borderId="27" xfId="81" applyFont="1" applyFill="1" applyBorder="1" applyAlignment="1">
      <alignment horizontal="center" vertical="center" wrapText="1"/>
    </xf>
    <xf numFmtId="0" fontId="40" fillId="27" borderId="19" xfId="81" applyFont="1" applyFill="1" applyBorder="1" applyAlignment="1">
      <alignment horizontal="center" vertical="center" wrapText="1"/>
    </xf>
    <xf numFmtId="0" fontId="40" fillId="27" borderId="82" xfId="81" applyFont="1" applyFill="1" applyBorder="1" applyAlignment="1">
      <alignment horizontal="center" vertical="center" wrapText="1"/>
    </xf>
    <xf numFmtId="0" fontId="40" fillId="27" borderId="83" xfId="81" applyFont="1" applyFill="1" applyBorder="1" applyAlignment="1">
      <alignment horizontal="center" vertical="center" wrapText="1"/>
    </xf>
    <xf numFmtId="0" fontId="40" fillId="27" borderId="84" xfId="81" applyFont="1" applyFill="1" applyBorder="1" applyAlignment="1">
      <alignment horizontal="center" vertical="center" wrapText="1"/>
    </xf>
    <xf numFmtId="0" fontId="40" fillId="27" borderId="15" xfId="81" applyFont="1" applyFill="1" applyBorder="1" applyAlignment="1">
      <alignment horizontal="center" vertical="center" wrapText="1"/>
    </xf>
    <xf numFmtId="0" fontId="40" fillId="27" borderId="85" xfId="81" applyFont="1" applyFill="1" applyBorder="1" applyAlignment="1">
      <alignment horizontal="center" vertical="center" wrapText="1"/>
    </xf>
    <xf numFmtId="0" fontId="40" fillId="27" borderId="86" xfId="81" applyFont="1" applyFill="1" applyBorder="1" applyAlignment="1">
      <alignment horizontal="center" vertical="center" wrapText="1"/>
    </xf>
    <xf numFmtId="0" fontId="40" fillId="27" borderId="87" xfId="81" applyFont="1" applyFill="1" applyBorder="1" applyAlignment="1">
      <alignment horizontal="center" vertical="center" wrapText="1"/>
    </xf>
  </cellXfs>
  <cellStyles count="96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Énfasis1" xfId="7"/>
    <cellStyle name="20% - Énfasis2" xfId="8"/>
    <cellStyle name="20% - Énfasis3" xfId="9"/>
    <cellStyle name="20% - Énfasis4" xfId="10"/>
    <cellStyle name="20% - Énfasis5" xfId="11"/>
    <cellStyle name="20% - Énfasis6" xfId="12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evitel" xfId="37"/>
    <cellStyle name="Buena" xfId="38"/>
    <cellStyle name="Cálculo" xfId="39"/>
    <cellStyle name="Celda de comprobación" xfId="40"/>
    <cellStyle name="Celda vinculada" xfId="41"/>
    <cellStyle name="Cím" xfId="42"/>
    <cellStyle name="Címsor 1" xfId="43"/>
    <cellStyle name="Címsor 2" xfId="44"/>
    <cellStyle name="Címsor 3" xfId="45"/>
    <cellStyle name="Címsor 4" xfId="46"/>
    <cellStyle name="Ellenőrzőcella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Figyelmeztetés" xfId="56"/>
    <cellStyle name="Hipervínculo" xfId="59" builtinId="8"/>
    <cellStyle name="Hipervínculo 2" xfId="57"/>
    <cellStyle name="Hivatkozott cella" xfId="58"/>
    <cellStyle name="Incorrecto" xfId="60"/>
    <cellStyle name="Jegyzet" xfId="61"/>
    <cellStyle name="Jelölőszín (1)" xfId="62"/>
    <cellStyle name="Jelölőszín (2)" xfId="63"/>
    <cellStyle name="Jelölőszín (3)" xfId="64"/>
    <cellStyle name="Jelölőszín (4)" xfId="65"/>
    <cellStyle name="Jelölőszín (5)" xfId="66"/>
    <cellStyle name="Jelölőszín (6)" xfId="67"/>
    <cellStyle name="Jó" xfId="68"/>
    <cellStyle name="Kimenet" xfId="69"/>
    <cellStyle name="Lien hypertexte 2" xfId="70"/>
    <cellStyle name="Lien hypertexte 3" xfId="71"/>
    <cellStyle name="Magyarázó szöveg" xfId="72"/>
    <cellStyle name="Normal" xfId="0" builtinId="0"/>
    <cellStyle name="Normal 2" xfId="73"/>
    <cellStyle name="Normal 2 2" xfId="74"/>
    <cellStyle name="Normal 2_20091223_1253 Lago_COREP ON ES proposal on SEC templates" xfId="75"/>
    <cellStyle name="Normal 3" xfId="76"/>
    <cellStyle name="Normal 3 2" xfId="77"/>
    <cellStyle name="Normal 3_20091223_1253 Lago_COREP ON ES proposal on SEC templates" xfId="78"/>
    <cellStyle name="Normal_19 OPR LOSS" xfId="79"/>
    <cellStyle name="Normal_20 OPR" xfId="80"/>
    <cellStyle name="Normal_24 OTH 4 OPR" xfId="81"/>
    <cellStyle name="Notas" xfId="82"/>
    <cellStyle name="Összesen" xfId="83"/>
    <cellStyle name="Rossz" xfId="84"/>
    <cellStyle name="Salida" xfId="85"/>
    <cellStyle name="Semleges" xfId="86"/>
    <cellStyle name="Standard_20100106 GL04rev2 Documentation of changes" xfId="87"/>
    <cellStyle name="Számítás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ítulo_20091015 DE_Proposed amendments to CR SEC_MKR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P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EP Implementation"/>
      <sheetName val="CR TB SETT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EP"/>
      <sheetName val="NAVI"/>
      <sheetName val="Cells"/>
      <sheetName val="BASE"/>
      <sheetName val="MC"/>
      <sheetName val="AP"/>
      <sheetName val="AT"/>
      <sheetName val="CG"/>
      <sheetName val="CU"/>
      <sheetName val="EC"/>
      <sheetName val="GA"/>
      <sheetName val="IU"/>
      <sheetName val="PI"/>
      <sheetName val="PO"/>
      <sheetName val="RT"/>
      <sheetName val="SE"/>
      <sheetName val="TI"/>
      <sheetName val="TR"/>
      <sheetName val="Map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[DPM.xlsx]BASE!E2</v>
          </cell>
        </row>
      </sheetData>
      <sheetData sheetId="4">
        <row r="2">
          <cell r="A2" t="str">
            <v>[DPM.xlsx]MC!E2</v>
          </cell>
        </row>
        <row r="171">
          <cell r="A171" t="str">
            <v>[DPM.xlsx]MC!E171</v>
          </cell>
        </row>
        <row r="172">
          <cell r="A172" t="str">
            <v>[DPM.xlsx]MC!E172</v>
          </cell>
        </row>
        <row r="173">
          <cell r="A173" t="str">
            <v>[DPM.xlsx]MC!E173</v>
          </cell>
        </row>
        <row r="174">
          <cell r="A174" t="str">
            <v>[DPM.xlsx]MC!E174</v>
          </cell>
        </row>
        <row r="175">
          <cell r="A175" t="str">
            <v>[DPM.xlsx]MC!E175</v>
          </cell>
        </row>
        <row r="176">
          <cell r="A176" t="str">
            <v>[DPM.xlsx]MC!E176</v>
          </cell>
        </row>
        <row r="177">
          <cell r="A177" t="str">
            <v>[DPM.xlsx]MC!E177</v>
          </cell>
        </row>
        <row r="178">
          <cell r="A178" t="str">
            <v>[DPM.xlsx]MC!E178</v>
          </cell>
        </row>
        <row r="179">
          <cell r="A179" t="str">
            <v>[DPM.xlsx]MC!E179</v>
          </cell>
        </row>
        <row r="180">
          <cell r="A180" t="str">
            <v>[DPM.xlsx]MC!E180</v>
          </cell>
        </row>
        <row r="181">
          <cell r="A181" t="str">
            <v>[DPM.xlsx]MC!E181</v>
          </cell>
        </row>
        <row r="183">
          <cell r="A183" t="str">
            <v>[DPM.xlsx]MC!E183</v>
          </cell>
        </row>
        <row r="184">
          <cell r="A184" t="str">
            <v>[DPM.xlsx]MC!E184</v>
          </cell>
        </row>
        <row r="185">
          <cell r="A185" t="str">
            <v>[DPM.xlsx]MC!E185</v>
          </cell>
        </row>
        <row r="186">
          <cell r="A186" t="str">
            <v>[DPM.xlsx]MC!E186</v>
          </cell>
        </row>
        <row r="187">
          <cell r="A187" t="str">
            <v>[DPM.xlsx]MC!E187</v>
          </cell>
        </row>
        <row r="188">
          <cell r="A188" t="str">
            <v>[DPM.xlsx]MC!E188</v>
          </cell>
        </row>
        <row r="189">
          <cell r="A189" t="str">
            <v>[DPM.xlsx]MC!E189</v>
          </cell>
        </row>
        <row r="190">
          <cell r="A190" t="str">
            <v>[DPM.xlsx]MC!E190</v>
          </cell>
        </row>
        <row r="191">
          <cell r="A191" t="str">
            <v>[DPM.xlsx]MC!E191</v>
          </cell>
        </row>
        <row r="192">
          <cell r="A192" t="str">
            <v>[DPM.xlsx]MC!E192</v>
          </cell>
        </row>
        <row r="193">
          <cell r="A193" t="str">
            <v>[DPM.xlsx]MC!E193</v>
          </cell>
        </row>
        <row r="194">
          <cell r="A194" t="str">
            <v>[DPM.xlsx]MC!E194</v>
          </cell>
        </row>
        <row r="195">
          <cell r="A195" t="str">
            <v>[DPM.xlsx]MC!E195</v>
          </cell>
        </row>
        <row r="201">
          <cell r="A201" t="str">
            <v>[DPM.xlsx]MC!E201</v>
          </cell>
        </row>
        <row r="203">
          <cell r="A203" t="str">
            <v>[DPM.xlsx]MC!E203</v>
          </cell>
        </row>
      </sheetData>
      <sheetData sheetId="5">
        <row r="3">
          <cell r="A3" t="str">
            <v>[DPM.xlsx]AP!E3</v>
          </cell>
        </row>
        <row r="82">
          <cell r="A82" t="str">
            <v>[DPM.xlsx]AP!E82</v>
          </cell>
        </row>
        <row r="83">
          <cell r="A83" t="str">
            <v>[DPM.xlsx]AP!E83</v>
          </cell>
        </row>
        <row r="86">
          <cell r="A86" t="str">
            <v>[DPM.xlsx]AP!E86</v>
          </cell>
        </row>
      </sheetData>
      <sheetData sheetId="6">
        <row r="6">
          <cell r="A6" t="str">
            <v>[DPM.xlsx]AT!E6</v>
          </cell>
        </row>
        <row r="72">
          <cell r="A72" t="str">
            <v>[DPM.xlsx]AT!E72</v>
          </cell>
        </row>
        <row r="73">
          <cell r="A73" t="str">
            <v>[DPM.xlsx]AT!E73</v>
          </cell>
        </row>
        <row r="74">
          <cell r="A74" t="str">
            <v>[DPM.xlsx]AT!E74</v>
          </cell>
        </row>
        <row r="75">
          <cell r="A75" t="str">
            <v>[DPM.xlsx]AT!E75</v>
          </cell>
        </row>
        <row r="76">
          <cell r="A76" t="str">
            <v>[DPM.xlsx]AT!E76</v>
          </cell>
        </row>
        <row r="77">
          <cell r="A77" t="str">
            <v>[DPM.xlsx]AT!E77</v>
          </cell>
        </row>
        <row r="78">
          <cell r="A78" t="str">
            <v>[DPM.xlsx]AT!E78</v>
          </cell>
        </row>
        <row r="79">
          <cell r="A79" t="str">
            <v>[DPM.xlsx]AT!E79</v>
          </cell>
        </row>
        <row r="80">
          <cell r="A80" t="str">
            <v>[DPM.xlsx]AT!E80</v>
          </cell>
        </row>
        <row r="81">
          <cell r="A81" t="str">
            <v>[DPM.xlsx]AT!E81</v>
          </cell>
        </row>
        <row r="82">
          <cell r="A82" t="str">
            <v>[DPM.xlsx]AT!E82</v>
          </cell>
        </row>
      </sheetData>
      <sheetData sheetId="7">
        <row r="3">
          <cell r="F3" t="str">
            <v>Total</v>
          </cell>
        </row>
      </sheetData>
      <sheetData sheetId="8">
        <row r="3">
          <cell r="A3" t="str">
            <v>[DPM.xlsx]CU!E3</v>
          </cell>
        </row>
      </sheetData>
      <sheetData sheetId="9">
        <row r="2">
          <cell r="A2" t="str">
            <v>[DPM.xlsx]EC!E2</v>
          </cell>
        </row>
      </sheetData>
      <sheetData sheetId="10">
        <row r="2">
          <cell r="A2" t="str">
            <v>[DPM.xlsx]GA!E2</v>
          </cell>
        </row>
      </sheetData>
      <sheetData sheetId="11">
        <row r="5">
          <cell r="A5" t="str">
            <v>[DPM.xlsx]IU!E5</v>
          </cell>
        </row>
      </sheetData>
      <sheetData sheetId="12">
        <row r="2">
          <cell r="A2" t="str">
            <v>[DPM.xlsx]PI!E2</v>
          </cell>
        </row>
      </sheetData>
      <sheetData sheetId="13">
        <row r="4">
          <cell r="A4" t="str">
            <v>[DPM.xlsx]PO!E4</v>
          </cell>
        </row>
      </sheetData>
      <sheetData sheetId="14">
        <row r="3">
          <cell r="A3" t="str">
            <v>[DPM.xlsx]RT!E3</v>
          </cell>
        </row>
      </sheetData>
      <sheetData sheetId="15">
        <row r="4">
          <cell r="A4" t="str">
            <v>[DPM.xlsx]SE!E4</v>
          </cell>
        </row>
      </sheetData>
      <sheetData sheetId="16">
        <row r="4">
          <cell r="A4" t="str">
            <v>[DPM.xlsx]TI!E4</v>
          </cell>
        </row>
        <row r="31">
          <cell r="A31" t="str">
            <v>[DPM.xlsx]TI!E31</v>
          </cell>
        </row>
        <row r="32">
          <cell r="A32" t="str">
            <v>[DPM.xlsx]TI!E32</v>
          </cell>
        </row>
        <row r="33">
          <cell r="A33" t="str">
            <v>[DPM.xlsx]TI!E33</v>
          </cell>
        </row>
      </sheetData>
      <sheetData sheetId="17">
        <row r="2">
          <cell r="A2" t="str">
            <v>[DPM.xlsx]TR!E2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B2:M10"/>
  <sheetViews>
    <sheetView zoomScaleNormal="100" zoomScaleSheetLayoutView="75" workbookViewId="0">
      <selection activeCell="D50" sqref="D50"/>
    </sheetView>
  </sheetViews>
  <sheetFormatPr baseColWidth="10" defaultColWidth="9.140625" defaultRowHeight="12.75"/>
  <cols>
    <col min="1" max="2" width="9.140625" style="110" customWidth="1"/>
    <col min="3" max="3" width="2.7109375" style="110" customWidth="1"/>
    <col min="4" max="4" width="88.5703125" style="110" customWidth="1"/>
    <col min="5" max="16384" width="9.140625" style="110"/>
  </cols>
  <sheetData>
    <row r="2" spans="2:13">
      <c r="B2" s="191" t="s">
        <v>118</v>
      </c>
      <c r="C2" s="191"/>
      <c r="D2" s="191"/>
    </row>
    <row r="4" spans="2:13">
      <c r="B4" s="111"/>
      <c r="D4" s="110" t="s">
        <v>85</v>
      </c>
    </row>
    <row r="6" spans="2:13">
      <c r="B6" s="112"/>
      <c r="D6" s="113" t="s">
        <v>86</v>
      </c>
    </row>
    <row r="8" spans="2:13">
      <c r="B8" s="114"/>
      <c r="D8" s="110" t="s">
        <v>87</v>
      </c>
      <c r="E8" s="115"/>
      <c r="F8" s="115"/>
      <c r="G8" s="115"/>
      <c r="H8" s="115"/>
      <c r="I8" s="115"/>
      <c r="J8" s="115"/>
      <c r="K8" s="115"/>
      <c r="L8" s="115"/>
      <c r="M8" s="115"/>
    </row>
    <row r="9" spans="2:13">
      <c r="B9" s="116"/>
      <c r="E9" s="115"/>
      <c r="F9" s="115"/>
      <c r="G9" s="115"/>
      <c r="H9" s="115"/>
      <c r="I9" s="115"/>
      <c r="J9" s="115"/>
      <c r="K9" s="115"/>
      <c r="L9" s="115"/>
      <c r="M9" s="115"/>
    </row>
    <row r="10" spans="2:13">
      <c r="B10" s="116"/>
      <c r="E10" s="115"/>
      <c r="F10" s="115"/>
      <c r="G10" s="115"/>
      <c r="H10" s="115"/>
      <c r="I10" s="115"/>
      <c r="J10" s="115"/>
      <c r="K10" s="115"/>
      <c r="L10" s="115"/>
      <c r="M10" s="115"/>
    </row>
  </sheetData>
  <mergeCells count="1">
    <mergeCell ref="B2:D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V24"/>
  <sheetViews>
    <sheetView tabSelected="1" zoomScale="50" workbookViewId="0"/>
  </sheetViews>
  <sheetFormatPr baseColWidth="10" defaultColWidth="11.42578125" defaultRowHeight="12.75"/>
  <cols>
    <col min="1" max="1" width="5.7109375" style="3" customWidth="1"/>
    <col min="2" max="2" width="11.140625" style="3" customWidth="1"/>
    <col min="3" max="3" width="54.85546875" style="2" customWidth="1"/>
    <col min="4" max="9" width="13.42578125" style="3" customWidth="1"/>
    <col min="10" max="10" width="22.85546875" style="3" customWidth="1"/>
    <col min="11" max="11" width="24.85546875" style="3" customWidth="1"/>
    <col min="12" max="16" width="41.140625" style="3" customWidth="1"/>
    <col min="17" max="17" width="28.5703125" style="3" customWidth="1"/>
    <col min="18" max="18" width="32" style="3" customWidth="1"/>
    <col min="19" max="16384" width="11.42578125" style="3"/>
  </cols>
  <sheetData>
    <row r="1" spans="1:22" ht="20.25" customHeight="1">
      <c r="A1" s="1"/>
      <c r="B1" s="1"/>
    </row>
    <row r="2" spans="1:22" ht="49.5" customHeight="1">
      <c r="B2" s="4" t="s">
        <v>0</v>
      </c>
      <c r="C2" s="4"/>
      <c r="D2" s="192" t="s">
        <v>1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2" ht="42.75" customHeight="1" thickBot="1"/>
    <row r="4" spans="1:22" s="5" customFormat="1" ht="30" customHeight="1">
      <c r="B4" s="212" t="s">
        <v>2</v>
      </c>
      <c r="C4" s="213"/>
      <c r="D4" s="137" t="str">
        <f ca="1">INDIRECT([3]MC!$A$203)</f>
        <v>Gross income</v>
      </c>
      <c r="E4" s="138"/>
      <c r="F4" s="139"/>
      <c r="G4" s="137" t="str">
        <f ca="1">INDIRECT([3]MC!$A201)</f>
        <v>Loans and advances (in case of ASA application)</v>
      </c>
      <c r="H4" s="138"/>
      <c r="I4" s="139"/>
      <c r="J4" s="206" t="str">
        <f ca="1">INDIRECT([3]AT!$A$72)</f>
        <v>Capital requirements</v>
      </c>
      <c r="K4" s="140"/>
      <c r="L4" s="207" t="str">
        <f ca="1">INDIRECT([3]AT!$A$74)</f>
        <v>AMA Memorandum items to be reported if applicable</v>
      </c>
      <c r="M4" s="208"/>
      <c r="N4" s="208"/>
      <c r="O4" s="208"/>
      <c r="P4" s="208"/>
      <c r="Q4" s="208"/>
      <c r="R4" s="209"/>
      <c r="S4" s="6"/>
      <c r="T4" s="6"/>
      <c r="U4" s="6"/>
      <c r="V4" s="6"/>
    </row>
    <row r="5" spans="1:22" s="2" customFormat="1" ht="58.5" customHeight="1">
      <c r="B5" s="214"/>
      <c r="C5" s="215"/>
      <c r="D5" s="199" t="str">
        <f ca="1">INDIRECT([3]TI!$A$31)</f>
        <v>Year - 3</v>
      </c>
      <c r="E5" s="199" t="str">
        <f ca="1">INDIRECT([3]TI!$A$32)</f>
        <v>Year - 2</v>
      </c>
      <c r="F5" s="199" t="str">
        <f ca="1">INDIRECT([3]TI!$A$33)</f>
        <v>Last year</v>
      </c>
      <c r="G5" s="199" t="str">
        <f ca="1">INDIRECT([3]TI!$A$31)</f>
        <v>Year - 3</v>
      </c>
      <c r="H5" s="199" t="str">
        <f ca="1">INDIRECT([3]TI!$A$32)</f>
        <v>Year - 2</v>
      </c>
      <c r="I5" s="199" t="str">
        <f ca="1">INDIRECT([3]TI!$A$33)</f>
        <v>Last year</v>
      </c>
      <c r="J5" s="197"/>
      <c r="K5" s="197" t="str">
        <f ca="1">INDIRECT([3]AT!$A$73)</f>
        <v>of which: Due to an allocation mechanism</v>
      </c>
      <c r="L5" s="203" t="str">
        <f ca="1">INDIRECT([3]AT!$A$75)</f>
        <v>Capital requirements before alleviation  due to expected loss, diversification and risk mitigation techniques</v>
      </c>
      <c r="M5" s="200" t="str">
        <f ca="1">INDIRECT([3]AT!$A$76)</f>
        <v>(-) Alleviation of capital requirements due to the expected loss captured in business practices</v>
      </c>
      <c r="N5" s="193" t="s">
        <v>88</v>
      </c>
      <c r="O5" s="194"/>
      <c r="P5" s="195" t="s">
        <v>89</v>
      </c>
      <c r="Q5" s="210" t="str">
        <f ca="1">INDIRECT([3]AT!$A$77)</f>
        <v>(-) Alleviation of capital requirements due to diversification</v>
      </c>
      <c r="R5" s="204" t="str">
        <f ca="1">INDIRECT([3]AT!$A$78)</f>
        <v>(-) Alleviation of capital requirements due to risk mitigation techniques (insurance and other risk transfer mechanisms)</v>
      </c>
      <c r="S5" s="7"/>
      <c r="T5" s="7"/>
      <c r="U5" s="7"/>
      <c r="V5" s="5"/>
    </row>
    <row r="6" spans="1:22" s="2" customFormat="1" ht="56.25" customHeight="1">
      <c r="B6" s="214"/>
      <c r="C6" s="215"/>
      <c r="D6" s="198"/>
      <c r="E6" s="198"/>
      <c r="F6" s="198"/>
      <c r="G6" s="198"/>
      <c r="H6" s="198"/>
      <c r="I6" s="198"/>
      <c r="J6" s="198"/>
      <c r="K6" s="198"/>
      <c r="L6" s="198"/>
      <c r="M6" s="201"/>
      <c r="N6" s="117"/>
      <c r="O6" s="118" t="s">
        <v>90</v>
      </c>
      <c r="P6" s="196"/>
      <c r="Q6" s="211"/>
      <c r="R6" s="205"/>
      <c r="S6" s="7"/>
      <c r="T6" s="7"/>
      <c r="U6" s="7"/>
      <c r="V6" s="5"/>
    </row>
    <row r="7" spans="1:22" s="2" customFormat="1" ht="38.25" customHeight="1">
      <c r="B7" s="216"/>
      <c r="C7" s="201"/>
      <c r="D7" s="141" t="s">
        <v>7</v>
      </c>
      <c r="E7" s="141" t="s">
        <v>8</v>
      </c>
      <c r="F7" s="141" t="s">
        <v>9</v>
      </c>
      <c r="G7" s="141" t="s">
        <v>10</v>
      </c>
      <c r="H7" s="141" t="s">
        <v>11</v>
      </c>
      <c r="I7" s="141" t="s">
        <v>12</v>
      </c>
      <c r="J7" s="142" t="s">
        <v>13</v>
      </c>
      <c r="K7" s="142" t="s">
        <v>14</v>
      </c>
      <c r="L7" s="143" t="s">
        <v>15</v>
      </c>
      <c r="M7" s="179">
        <v>100</v>
      </c>
      <c r="N7" s="118">
        <v>11</v>
      </c>
      <c r="O7" s="119">
        <v>12</v>
      </c>
      <c r="P7" s="118">
        <v>13</v>
      </c>
      <c r="Q7" s="121">
        <v>110</v>
      </c>
      <c r="R7" s="122">
        <v>120</v>
      </c>
    </row>
    <row r="8" spans="1:22" s="2" customFormat="1" ht="30">
      <c r="B8" s="180" t="s">
        <v>121</v>
      </c>
      <c r="C8" s="150" t="str">
        <f ca="1">"1. " &amp; INDIRECT([3]MC!$A$171) &amp; " " &amp; INDIRECT([3]AP!$A$82)</f>
        <v>1. Total Banking activities subject to Basic indicator approach (BIA)</v>
      </c>
      <c r="D8" s="8"/>
      <c r="E8" s="9"/>
      <c r="F8" s="10"/>
      <c r="G8" s="11"/>
      <c r="H8" s="12"/>
      <c r="I8" s="13"/>
      <c r="J8" s="14" t="s">
        <v>119</v>
      </c>
      <c r="K8" s="12"/>
      <c r="L8" s="37"/>
      <c r="M8" s="37"/>
      <c r="N8" s="37"/>
      <c r="O8" s="37"/>
      <c r="P8" s="37"/>
      <c r="Q8" s="15"/>
      <c r="R8" s="38"/>
    </row>
    <row r="9" spans="1:22" s="2" customFormat="1" ht="51" customHeight="1">
      <c r="B9" s="181" t="s">
        <v>122</v>
      </c>
      <c r="C9" s="144" t="str">
        <f ca="1">"2. " &amp; INDIRECT([3]MC!$A$171) &amp; " " &amp; INDIRECT([3]AP!$A$83)</f>
        <v>2. Total Banking activities subject to Standardised (TSA) / Alternative Standardised (ASA) approaches</v>
      </c>
      <c r="D9" s="16"/>
      <c r="E9" s="17"/>
      <c r="F9" s="18"/>
      <c r="G9" s="11"/>
      <c r="H9" s="12"/>
      <c r="I9" s="13"/>
      <c r="J9" s="14" t="s">
        <v>119</v>
      </c>
      <c r="K9" s="12"/>
      <c r="L9" s="15"/>
      <c r="M9" s="15"/>
      <c r="N9" s="15"/>
      <c r="O9" s="15"/>
      <c r="P9" s="15"/>
      <c r="Q9" s="15"/>
      <c r="R9" s="38"/>
    </row>
    <row r="10" spans="1:22" s="2" customFormat="1" ht="50.1" customHeight="1">
      <c r="B10" s="149"/>
      <c r="C10" s="145" t="s">
        <v>20</v>
      </c>
      <c r="D10" s="11"/>
      <c r="E10" s="12"/>
      <c r="F10" s="13"/>
      <c r="G10" s="11"/>
      <c r="H10" s="12"/>
      <c r="I10" s="13"/>
      <c r="J10" s="13"/>
      <c r="K10" s="12"/>
      <c r="L10" s="15"/>
      <c r="M10" s="15"/>
      <c r="N10" s="15"/>
      <c r="O10" s="15"/>
      <c r="P10" s="15"/>
      <c r="Q10" s="15"/>
      <c r="R10" s="38"/>
    </row>
    <row r="11" spans="1:22" ht="50.1" customHeight="1">
      <c r="B11" s="182" t="s">
        <v>123</v>
      </c>
      <c r="C11" s="146" t="str">
        <f ca="1">INDIRECT([3]MC!$A173)</f>
        <v>Corporate finance (CF)</v>
      </c>
      <c r="D11" s="19"/>
      <c r="E11" s="20"/>
      <c r="F11" s="21"/>
      <c r="G11" s="22"/>
      <c r="H11" s="23"/>
      <c r="I11" s="24"/>
      <c r="J11" s="25"/>
      <c r="K11" s="26"/>
      <c r="L11" s="27"/>
      <c r="M11" s="27"/>
      <c r="N11" s="27"/>
      <c r="O11" s="27"/>
      <c r="P11" s="27"/>
      <c r="Q11" s="27"/>
      <c r="R11" s="39"/>
    </row>
    <row r="12" spans="1:22" ht="50.1" customHeight="1">
      <c r="B12" s="182" t="s">
        <v>124</v>
      </c>
      <c r="C12" s="146" t="str">
        <f ca="1">INDIRECT([3]MC!$A174)</f>
        <v>Trading and sales (TS)</v>
      </c>
      <c r="D12" s="19"/>
      <c r="E12" s="20"/>
      <c r="F12" s="21"/>
      <c r="G12" s="22"/>
      <c r="H12" s="23"/>
      <c r="I12" s="24"/>
      <c r="J12" s="25"/>
      <c r="K12" s="26"/>
      <c r="L12" s="27"/>
      <c r="M12" s="27"/>
      <c r="N12" s="27"/>
      <c r="O12" s="27"/>
      <c r="P12" s="27"/>
      <c r="Q12" s="27"/>
      <c r="R12" s="39"/>
    </row>
    <row r="13" spans="1:22" ht="50.1" customHeight="1">
      <c r="B13" s="182" t="s">
        <v>125</v>
      </c>
      <c r="C13" s="146" t="str">
        <f ca="1">INDIRECT([3]MC!$A175)</f>
        <v>Retail brokerage (RBr)</v>
      </c>
      <c r="D13" s="19"/>
      <c r="E13" s="20"/>
      <c r="F13" s="21"/>
      <c r="G13" s="22"/>
      <c r="H13" s="23"/>
      <c r="I13" s="24"/>
      <c r="J13" s="25"/>
      <c r="K13" s="26"/>
      <c r="L13" s="27"/>
      <c r="M13" s="27"/>
      <c r="N13" s="27"/>
      <c r="O13" s="27"/>
      <c r="P13" s="27"/>
      <c r="Q13" s="27"/>
      <c r="R13" s="39"/>
    </row>
    <row r="14" spans="1:22" ht="50.1" customHeight="1">
      <c r="B14" s="182" t="s">
        <v>126</v>
      </c>
      <c r="C14" s="146" t="str">
        <f ca="1">INDIRECT([3]MC!$A176)</f>
        <v>Commercial banking (CB)</v>
      </c>
      <c r="D14" s="19"/>
      <c r="E14" s="20"/>
      <c r="F14" s="21"/>
      <c r="G14" s="22"/>
      <c r="H14" s="23"/>
      <c r="I14" s="24"/>
      <c r="J14" s="25"/>
      <c r="K14" s="26"/>
      <c r="L14" s="27"/>
      <c r="M14" s="27"/>
      <c r="N14" s="27"/>
      <c r="O14" s="27"/>
      <c r="P14" s="27"/>
      <c r="Q14" s="27"/>
      <c r="R14" s="39"/>
    </row>
    <row r="15" spans="1:22" ht="50.1" customHeight="1">
      <c r="B15" s="182" t="s">
        <v>127</v>
      </c>
      <c r="C15" s="146" t="str">
        <f ca="1">INDIRECT([3]MC!$A177)</f>
        <v>Retail banking (RB)</v>
      </c>
      <c r="D15" s="19"/>
      <c r="E15" s="20"/>
      <c r="F15" s="21"/>
      <c r="G15" s="22"/>
      <c r="H15" s="23"/>
      <c r="I15" s="24"/>
      <c r="J15" s="25"/>
      <c r="K15" s="26"/>
      <c r="L15" s="27"/>
      <c r="M15" s="27"/>
      <c r="N15" s="27"/>
      <c r="O15" s="27"/>
      <c r="P15" s="27"/>
      <c r="Q15" s="27"/>
      <c r="R15" s="39"/>
    </row>
    <row r="16" spans="1:22" ht="50.1" customHeight="1">
      <c r="B16" s="182" t="s">
        <v>128</v>
      </c>
      <c r="C16" s="146" t="str">
        <f ca="1">INDIRECT([3]MC!$A178)</f>
        <v>Payment and settlement (PS)</v>
      </c>
      <c r="D16" s="19"/>
      <c r="E16" s="20"/>
      <c r="F16" s="21"/>
      <c r="G16" s="22"/>
      <c r="H16" s="23"/>
      <c r="I16" s="24"/>
      <c r="J16" s="25"/>
      <c r="K16" s="26"/>
      <c r="L16" s="27"/>
      <c r="M16" s="27"/>
      <c r="N16" s="27"/>
      <c r="O16" s="27"/>
      <c r="P16" s="27"/>
      <c r="Q16" s="27"/>
      <c r="R16" s="39"/>
    </row>
    <row r="17" spans="2:18" ht="50.1" customHeight="1">
      <c r="B17" s="182" t="s">
        <v>129</v>
      </c>
      <c r="C17" s="146" t="str">
        <f ca="1">INDIRECT([3]MC!$A179)</f>
        <v>Agency services (AS)</v>
      </c>
      <c r="D17" s="19"/>
      <c r="E17" s="20"/>
      <c r="F17" s="21"/>
      <c r="G17" s="22"/>
      <c r="H17" s="23"/>
      <c r="I17" s="24"/>
      <c r="J17" s="25"/>
      <c r="K17" s="26"/>
      <c r="L17" s="27"/>
      <c r="M17" s="27"/>
      <c r="N17" s="27"/>
      <c r="O17" s="27"/>
      <c r="P17" s="27"/>
      <c r="Q17" s="27"/>
      <c r="R17" s="39"/>
    </row>
    <row r="18" spans="2:18" ht="50.1" customHeight="1">
      <c r="B18" s="182" t="s">
        <v>130</v>
      </c>
      <c r="C18" s="146" t="str">
        <f ca="1">INDIRECT([3]MC!$A180)</f>
        <v>Asset management (AM)</v>
      </c>
      <c r="D18" s="19"/>
      <c r="E18" s="20"/>
      <c r="F18" s="21"/>
      <c r="G18" s="22"/>
      <c r="H18" s="23"/>
      <c r="I18" s="24"/>
      <c r="J18" s="25"/>
      <c r="K18" s="26"/>
      <c r="L18" s="27"/>
      <c r="M18" s="27"/>
      <c r="N18" s="27"/>
      <c r="O18" s="27"/>
      <c r="P18" s="27"/>
      <c r="Q18" s="27"/>
      <c r="R18" s="39"/>
    </row>
    <row r="19" spans="2:18" ht="49.5" customHeight="1">
      <c r="B19" s="149"/>
      <c r="C19" s="145" t="s">
        <v>3</v>
      </c>
      <c r="D19" s="28"/>
      <c r="E19" s="26"/>
      <c r="F19" s="26"/>
      <c r="G19" s="29"/>
      <c r="H19" s="23"/>
      <c r="I19" s="24"/>
      <c r="J19" s="30"/>
      <c r="K19" s="12"/>
      <c r="L19" s="27"/>
      <c r="M19" s="27"/>
      <c r="N19" s="27"/>
      <c r="O19" s="27"/>
      <c r="P19" s="27"/>
      <c r="Q19" s="27"/>
      <c r="R19" s="39"/>
    </row>
    <row r="20" spans="2:18" ht="49.5" customHeight="1">
      <c r="B20" s="183" t="s">
        <v>131</v>
      </c>
      <c r="C20" s="146" t="str">
        <f ca="1">INDIRECT([3]MC!$A176)</f>
        <v>Commercial banking (CB)</v>
      </c>
      <c r="D20" s="19"/>
      <c r="E20" s="20"/>
      <c r="F20" s="20"/>
      <c r="G20" s="49"/>
      <c r="H20" s="50"/>
      <c r="I20" s="51"/>
      <c r="J20" s="31"/>
      <c r="K20" s="26"/>
      <c r="L20" s="27"/>
      <c r="M20" s="27"/>
      <c r="N20" s="27"/>
      <c r="O20" s="27"/>
      <c r="P20" s="27"/>
      <c r="Q20" s="27"/>
      <c r="R20" s="39"/>
    </row>
    <row r="21" spans="2:18" ht="50.1" customHeight="1">
      <c r="B21" s="183" t="s">
        <v>132</v>
      </c>
      <c r="C21" s="147" t="str">
        <f ca="1">INDIRECT([3]MC!$A177)</f>
        <v>Retail banking (RB)</v>
      </c>
      <c r="D21" s="19"/>
      <c r="E21" s="20"/>
      <c r="F21" s="20"/>
      <c r="G21" s="52"/>
      <c r="H21" s="53"/>
      <c r="I21" s="54"/>
      <c r="J21" s="25"/>
      <c r="K21" s="26"/>
      <c r="L21" s="27"/>
      <c r="M21" s="27"/>
      <c r="N21" s="27"/>
      <c r="O21" s="27"/>
      <c r="P21" s="27"/>
      <c r="Q21" s="27"/>
      <c r="R21" s="39"/>
    </row>
    <row r="22" spans="2:18" ht="57" customHeight="1" thickBot="1">
      <c r="B22" s="184" t="s">
        <v>133</v>
      </c>
      <c r="C22" s="148" t="str">
        <f ca="1">"3. " &amp; INDIRECT([3]MC!$A$171) &amp; " " &amp; INDIRECT([3]AP!$A$86)</f>
        <v>3. Total Banking activities subject to Advanced Measurement Approaches (AMA)</v>
      </c>
      <c r="D22" s="40"/>
      <c r="E22" s="41"/>
      <c r="F22" s="42"/>
      <c r="G22" s="43"/>
      <c r="H22" s="44"/>
      <c r="I22" s="45"/>
      <c r="J22" s="46" t="s">
        <v>119</v>
      </c>
      <c r="K22" s="46"/>
      <c r="L22" s="47"/>
      <c r="M22" s="47"/>
      <c r="N22" s="120"/>
      <c r="O22" s="120"/>
      <c r="P22" s="120"/>
      <c r="Q22" s="47"/>
      <c r="R22" s="48"/>
    </row>
    <row r="23" spans="2:18" ht="16.5" customHeight="1">
      <c r="C23" s="32"/>
      <c r="D23" s="33"/>
      <c r="E23" s="33"/>
      <c r="F23" s="33"/>
      <c r="G23" s="34"/>
      <c r="H23" s="34"/>
      <c r="I23" s="34"/>
      <c r="J23" s="35"/>
      <c r="K23" s="35"/>
    </row>
    <row r="24" spans="2:18" ht="52.5" customHeight="1"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</row>
  </sheetData>
  <mergeCells count="18">
    <mergeCell ref="C24:R24"/>
    <mergeCell ref="L5:L6"/>
    <mergeCell ref="R5:R6"/>
    <mergeCell ref="J4:J6"/>
    <mergeCell ref="L4:R4"/>
    <mergeCell ref="D5:D6"/>
    <mergeCell ref="E5:E6"/>
    <mergeCell ref="Q5:Q6"/>
    <mergeCell ref="B4:C7"/>
    <mergeCell ref="D2:R2"/>
    <mergeCell ref="N5:O5"/>
    <mergeCell ref="P5:P6"/>
    <mergeCell ref="K5:K6"/>
    <mergeCell ref="F5:F6"/>
    <mergeCell ref="G5:G6"/>
    <mergeCell ref="H5:H6"/>
    <mergeCell ref="I5:I6"/>
    <mergeCell ref="M5:M6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fitToWidth="2" orientation="landscape" r:id="rId1"/>
  <headerFooter alignWithMargins="0">
    <oddHeader>&amp;C&amp;30&amp;U&amp;A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D23"/>
  <sheetViews>
    <sheetView workbookViewId="0">
      <selection activeCell="C16" sqref="C16"/>
    </sheetView>
  </sheetViews>
  <sheetFormatPr baseColWidth="10" defaultColWidth="11.42578125" defaultRowHeight="12.75"/>
  <cols>
    <col min="1" max="1" width="5.5703125" style="3" customWidth="1"/>
    <col min="2" max="2" width="12.140625" style="3" customWidth="1"/>
    <col min="3" max="3" width="65.42578125" style="3" customWidth="1"/>
    <col min="4" max="4" width="78.140625" style="3" customWidth="1"/>
    <col min="5" max="16384" width="11.42578125" style="3"/>
  </cols>
  <sheetData>
    <row r="1" spans="1:4">
      <c r="A1" s="36"/>
    </row>
    <row r="2" spans="1:4">
      <c r="B2" s="5" t="s">
        <v>0</v>
      </c>
    </row>
    <row r="4" spans="1:4" ht="15">
      <c r="B4" s="55" t="s">
        <v>4</v>
      </c>
      <c r="C4" s="56" t="s">
        <v>21</v>
      </c>
      <c r="D4" s="55" t="s">
        <v>50</v>
      </c>
    </row>
    <row r="5" spans="1:4" ht="15">
      <c r="B5" s="217" t="s">
        <v>5</v>
      </c>
      <c r="C5" s="218"/>
      <c r="D5" s="219"/>
    </row>
    <row r="6" spans="1:4" ht="31.5" customHeight="1">
      <c r="B6" s="60" t="s">
        <v>40</v>
      </c>
      <c r="C6" s="57" t="s">
        <v>22</v>
      </c>
      <c r="D6" s="58" t="s">
        <v>45</v>
      </c>
    </row>
    <row r="7" spans="1:4" ht="25.5" customHeight="1">
      <c r="B7" s="60" t="s">
        <v>41</v>
      </c>
      <c r="C7" s="57" t="s">
        <v>23</v>
      </c>
      <c r="D7" s="58" t="s">
        <v>24</v>
      </c>
    </row>
    <row r="8" spans="1:4" ht="30" customHeight="1">
      <c r="B8" s="60" t="s">
        <v>13</v>
      </c>
      <c r="C8" s="57" t="s">
        <v>25</v>
      </c>
      <c r="D8" s="58" t="s">
        <v>37</v>
      </c>
    </row>
    <row r="9" spans="1:4" ht="30" customHeight="1">
      <c r="B9" s="60" t="s">
        <v>14</v>
      </c>
      <c r="C9" s="57" t="s">
        <v>26</v>
      </c>
      <c r="D9" s="58" t="s">
        <v>46</v>
      </c>
    </row>
    <row r="10" spans="1:4" ht="47.25" customHeight="1">
      <c r="B10" s="60" t="s">
        <v>15</v>
      </c>
      <c r="C10" s="57" t="s">
        <v>42</v>
      </c>
      <c r="D10" s="58"/>
    </row>
    <row r="11" spans="1:4" ht="34.5" customHeight="1">
      <c r="B11" s="60" t="s">
        <v>16</v>
      </c>
      <c r="C11" s="57" t="s">
        <v>27</v>
      </c>
      <c r="D11" s="58" t="s">
        <v>38</v>
      </c>
    </row>
    <row r="12" spans="1:4" ht="25.5" customHeight="1">
      <c r="B12" s="60" t="s">
        <v>17</v>
      </c>
      <c r="C12" s="57" t="s">
        <v>43</v>
      </c>
      <c r="D12" s="58" t="s">
        <v>47</v>
      </c>
    </row>
    <row r="13" spans="1:4" ht="25.5" customHeight="1">
      <c r="B13" s="60" t="s">
        <v>18</v>
      </c>
      <c r="C13" s="57" t="s">
        <v>44</v>
      </c>
      <c r="D13" s="58" t="s">
        <v>28</v>
      </c>
    </row>
    <row r="14" spans="1:4" ht="25.5" customHeight="1">
      <c r="B14" s="217" t="s">
        <v>6</v>
      </c>
      <c r="C14" s="218"/>
      <c r="D14" s="219"/>
    </row>
    <row r="15" spans="1:4" ht="25.5" customHeight="1">
      <c r="B15" s="61" t="s">
        <v>7</v>
      </c>
      <c r="C15" s="57" t="s">
        <v>29</v>
      </c>
      <c r="D15" s="57" t="s">
        <v>30</v>
      </c>
    </row>
    <row r="16" spans="1:4" ht="25.5" customHeight="1">
      <c r="B16" s="61" t="s">
        <v>8</v>
      </c>
      <c r="C16" s="57" t="s">
        <v>31</v>
      </c>
      <c r="D16" s="57" t="s">
        <v>32</v>
      </c>
    </row>
    <row r="17" spans="2:4" ht="25.5" customHeight="1">
      <c r="B17" s="61" t="s">
        <v>48</v>
      </c>
      <c r="C17" s="57" t="s">
        <v>33</v>
      </c>
      <c r="D17" s="57" t="s">
        <v>39</v>
      </c>
    </row>
    <row r="18" spans="2:4" ht="38.25">
      <c r="B18" s="61" t="s">
        <v>49</v>
      </c>
      <c r="C18" s="57" t="s">
        <v>34</v>
      </c>
      <c r="D18" s="57" t="s">
        <v>35</v>
      </c>
    </row>
    <row r="19" spans="2:4" ht="80.25" customHeight="1">
      <c r="B19" s="61" t="s">
        <v>19</v>
      </c>
      <c r="C19" s="57" t="s">
        <v>36</v>
      </c>
      <c r="D19" s="57" t="s">
        <v>120</v>
      </c>
    </row>
    <row r="23" spans="2:4">
      <c r="D23" s="59"/>
    </row>
  </sheetData>
  <mergeCells count="2">
    <mergeCell ref="B5:D5"/>
    <mergeCell ref="B14:D14"/>
  </mergeCells>
  <phoneticPr fontId="3" type="noConversion"/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O46"/>
  <sheetViews>
    <sheetView zoomScale="60" zoomScaleNormal="60" workbookViewId="0"/>
  </sheetViews>
  <sheetFormatPr baseColWidth="10" defaultColWidth="11.42578125" defaultRowHeight="12.75"/>
  <cols>
    <col min="1" max="1" width="9.140625" style="65" customWidth="1"/>
    <col min="2" max="2" width="39.7109375" style="63" customWidth="1"/>
    <col min="3" max="3" width="19.7109375" style="63" customWidth="1"/>
    <col min="4" max="4" width="19.7109375" style="64" customWidth="1"/>
    <col min="5" max="5" width="16" style="65" customWidth="1"/>
    <col min="6" max="6" width="17.140625" style="65" customWidth="1"/>
    <col min="7" max="7" width="21.42578125" style="65" customWidth="1"/>
    <col min="8" max="8" width="22.85546875" style="65" customWidth="1"/>
    <col min="9" max="9" width="17.140625" style="65" customWidth="1"/>
    <col min="10" max="10" width="20" style="65" customWidth="1"/>
    <col min="11" max="12" width="22.28515625" style="65" customWidth="1"/>
    <col min="13" max="14" width="19.7109375" style="65" customWidth="1"/>
    <col min="15" max="15" width="20.28515625" style="65" customWidth="1"/>
    <col min="16" max="16384" width="11.42578125" style="65"/>
  </cols>
  <sheetData>
    <row r="1" spans="1:15" ht="18">
      <c r="A1" s="62"/>
    </row>
    <row r="2" spans="1:15" ht="33.75" customHeight="1">
      <c r="B2" s="66" t="s">
        <v>51</v>
      </c>
      <c r="C2" s="222" t="s">
        <v>52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67"/>
    </row>
    <row r="3" spans="1:15" ht="13.5" thickBot="1"/>
    <row r="4" spans="1:15" ht="49.5" customHeight="1">
      <c r="B4" s="224" t="s">
        <v>53</v>
      </c>
      <c r="C4" s="225"/>
      <c r="D4" s="152"/>
      <c r="E4" s="234" t="str">
        <f ca="1">INDIRECT([3]MC!$A$184)</f>
        <v>Event types</v>
      </c>
      <c r="F4" s="235"/>
      <c r="G4" s="235"/>
      <c r="H4" s="235"/>
      <c r="I4" s="235"/>
      <c r="J4" s="235"/>
      <c r="K4" s="235"/>
      <c r="L4" s="236"/>
      <c r="M4" s="228" t="str">
        <f ca="1">INDIRECT([3]MC!$A$183) &amp; " " &amp; INDIRECT([3]MC!$A$184)</f>
        <v>Total Event types</v>
      </c>
      <c r="N4" s="230" t="str">
        <f ca="1">INDIRECT([3]MC!$A$193)</f>
        <v>Memorandum item: Threshold applied in data collection</v>
      </c>
      <c r="O4" s="231"/>
    </row>
    <row r="5" spans="1:15" s="63" customFormat="1" ht="69" customHeight="1">
      <c r="B5" s="226"/>
      <c r="C5" s="227"/>
      <c r="D5" s="153"/>
      <c r="E5" s="155" t="str">
        <f ca="1">INDIRECT([3]MC!$A$185)</f>
        <v>Internal fraud</v>
      </c>
      <c r="F5" s="156" t="str">
        <f ca="1">INDIRECT([3]MC!$A$186)</f>
        <v>External fraud</v>
      </c>
      <c r="G5" s="156" t="str">
        <f ca="1">INDIRECT([3]MC!$A$187)</f>
        <v>Employment practices and workplace safety</v>
      </c>
      <c r="H5" s="156" t="str">
        <f ca="1">INDIRECT([3]MC!$A$188)</f>
        <v>Clients, products and business practices</v>
      </c>
      <c r="I5" s="156" t="str">
        <f ca="1">INDIRECT([3]MC!$A$189)</f>
        <v>Damage to physical assets</v>
      </c>
      <c r="J5" s="156" t="str">
        <f ca="1">INDIRECT([3]MC!$A$190)</f>
        <v>Business disruption and system failures</v>
      </c>
      <c r="K5" s="156" t="str">
        <f ca="1">INDIRECT([3]MC!$A$191)</f>
        <v>Execution, delivery &amp; process management</v>
      </c>
      <c r="L5" s="108" t="str">
        <f ca="1">INDIRECT([3]MC!$A$192)</f>
        <v>Non-allocated event types (TSA only)</v>
      </c>
      <c r="M5" s="229"/>
      <c r="N5" s="158" t="str">
        <f ca="1">INDIRECT([3]MC!$A$194)</f>
        <v>Lowest</v>
      </c>
      <c r="O5" s="159" t="str">
        <f ca="1">INDIRECT([3]MC!$A$195)</f>
        <v>Highest</v>
      </c>
    </row>
    <row r="6" spans="1:15" ht="21" customHeight="1">
      <c r="B6" s="232"/>
      <c r="C6" s="233"/>
      <c r="D6" s="154"/>
      <c r="E6" s="157" t="s">
        <v>7</v>
      </c>
      <c r="F6" s="157" t="s">
        <v>8</v>
      </c>
      <c r="G6" s="157" t="s">
        <v>9</v>
      </c>
      <c r="H6" s="157" t="s">
        <v>10</v>
      </c>
      <c r="I6" s="157" t="s">
        <v>11</v>
      </c>
      <c r="J6" s="157" t="s">
        <v>12</v>
      </c>
      <c r="K6" s="157" t="s">
        <v>13</v>
      </c>
      <c r="L6" s="109" t="s">
        <v>14</v>
      </c>
      <c r="M6" s="157" t="s">
        <v>15</v>
      </c>
      <c r="N6" s="157" t="s">
        <v>16</v>
      </c>
      <c r="O6" s="160" t="s">
        <v>17</v>
      </c>
    </row>
    <row r="7" spans="1:15" ht="27" customHeight="1">
      <c r="B7" s="220" t="str">
        <f ca="1">INDIRECT([3]MC!$A173)</f>
        <v>Corporate finance (CF)</v>
      </c>
      <c r="C7" s="151" t="str">
        <f ca="1">INDIRECT([3]AT!$A$79)</f>
        <v>Number of events</v>
      </c>
      <c r="D7" s="185" t="s">
        <v>121</v>
      </c>
      <c r="E7" s="98"/>
      <c r="F7" s="98"/>
      <c r="G7" s="98"/>
      <c r="H7" s="98"/>
      <c r="I7" s="98"/>
      <c r="J7" s="98"/>
      <c r="K7" s="98"/>
      <c r="L7" s="98"/>
      <c r="M7" s="69"/>
      <c r="N7" s="70"/>
      <c r="O7" s="71"/>
    </row>
    <row r="8" spans="1:15" ht="27" customHeight="1">
      <c r="B8" s="221"/>
      <c r="C8" s="151" t="str">
        <f ca="1">INDIRECT([3]AT!$A$80)</f>
        <v>Total loss amount</v>
      </c>
      <c r="D8" s="185" t="s">
        <v>122</v>
      </c>
      <c r="E8" s="72"/>
      <c r="F8" s="72"/>
      <c r="G8" s="72"/>
      <c r="H8" s="72"/>
      <c r="I8" s="72"/>
      <c r="J8" s="72"/>
      <c r="K8" s="72"/>
      <c r="L8" s="72"/>
      <c r="M8" s="73"/>
      <c r="N8" s="74"/>
      <c r="O8" s="75"/>
    </row>
    <row r="9" spans="1:15" ht="27" customHeight="1">
      <c r="B9" s="221"/>
      <c r="C9" s="151" t="str">
        <f ca="1">INDIRECT([3]AT!$A$81)</f>
        <v>Maximum single loss</v>
      </c>
      <c r="D9" s="185" t="s">
        <v>123</v>
      </c>
      <c r="E9" s="68"/>
      <c r="F9" s="68"/>
      <c r="G9" s="68"/>
      <c r="H9" s="68"/>
      <c r="I9" s="68"/>
      <c r="J9" s="68"/>
      <c r="K9" s="68"/>
      <c r="L9" s="68"/>
      <c r="M9" s="73"/>
      <c r="N9" s="76"/>
      <c r="O9" s="77"/>
    </row>
    <row r="10" spans="1:15" ht="27" customHeight="1">
      <c r="B10" s="221"/>
      <c r="C10" s="107" t="str">
        <f ca="1">INDIRECT([3]AT!$A$82)</f>
        <v>Sum of the five largest losses</v>
      </c>
      <c r="D10" s="188" t="s">
        <v>124</v>
      </c>
      <c r="E10" s="99"/>
      <c r="F10" s="99"/>
      <c r="G10" s="99"/>
      <c r="H10" s="99"/>
      <c r="I10" s="99"/>
      <c r="J10" s="99"/>
      <c r="K10" s="99"/>
      <c r="L10" s="99"/>
      <c r="M10" s="100"/>
      <c r="N10" s="76"/>
      <c r="O10" s="77"/>
    </row>
    <row r="11" spans="1:15" ht="27" customHeight="1">
      <c r="B11" s="220" t="str">
        <f ca="1">INDIRECT([3]MC!$A174)</f>
        <v>Trading and sales (TS)</v>
      </c>
      <c r="C11" s="151" t="str">
        <f ca="1">INDIRECT([3]AT!$A$79)</f>
        <v>Number of events</v>
      </c>
      <c r="D11" s="185" t="s">
        <v>131</v>
      </c>
      <c r="E11" s="98"/>
      <c r="F11" s="98"/>
      <c r="G11" s="98"/>
      <c r="H11" s="98"/>
      <c r="I11" s="98"/>
      <c r="J11" s="98"/>
      <c r="K11" s="98"/>
      <c r="L11" s="98"/>
      <c r="M11" s="69"/>
      <c r="N11" s="70"/>
      <c r="O11" s="71"/>
    </row>
    <row r="12" spans="1:15" ht="27" customHeight="1">
      <c r="B12" s="221"/>
      <c r="C12" s="151" t="str">
        <f ca="1">INDIRECT([3]AT!$A$80)</f>
        <v>Total loss amount</v>
      </c>
      <c r="D12" s="185" t="s">
        <v>132</v>
      </c>
      <c r="E12" s="72"/>
      <c r="F12" s="72"/>
      <c r="G12" s="72"/>
      <c r="H12" s="72"/>
      <c r="I12" s="72"/>
      <c r="J12" s="72"/>
      <c r="K12" s="72"/>
      <c r="L12" s="72"/>
      <c r="M12" s="73"/>
      <c r="N12" s="74"/>
      <c r="O12" s="75"/>
    </row>
    <row r="13" spans="1:15" ht="27" customHeight="1">
      <c r="B13" s="221"/>
      <c r="C13" s="151" t="str">
        <f ca="1">INDIRECT([3]AT!$A$81)</f>
        <v>Maximum single loss</v>
      </c>
      <c r="D13" s="185" t="s">
        <v>133</v>
      </c>
      <c r="E13" s="68"/>
      <c r="F13" s="68"/>
      <c r="G13" s="68"/>
      <c r="H13" s="68"/>
      <c r="I13" s="68"/>
      <c r="J13" s="68"/>
      <c r="K13" s="68"/>
      <c r="L13" s="68"/>
      <c r="M13" s="79"/>
      <c r="N13" s="76"/>
      <c r="O13" s="77"/>
    </row>
    <row r="14" spans="1:15" ht="27" customHeight="1">
      <c r="B14" s="221"/>
      <c r="C14" s="107" t="str">
        <f ca="1">INDIRECT([3]AT!$A$82)</f>
        <v>Sum of the five largest losses</v>
      </c>
      <c r="D14" s="188" t="s">
        <v>134</v>
      </c>
      <c r="E14" s="99"/>
      <c r="F14" s="99"/>
      <c r="G14" s="99"/>
      <c r="H14" s="99"/>
      <c r="I14" s="99"/>
      <c r="J14" s="99"/>
      <c r="K14" s="99"/>
      <c r="L14" s="99"/>
      <c r="M14" s="100"/>
      <c r="N14" s="80"/>
      <c r="O14" s="77"/>
    </row>
    <row r="15" spans="1:15" ht="27" customHeight="1">
      <c r="B15" s="220" t="str">
        <f ca="1">INDIRECT([3]MC!$A175)</f>
        <v>Retail brokerage (RBr)</v>
      </c>
      <c r="C15" s="151" t="str">
        <f ca="1">INDIRECT([3]AT!$A$79)</f>
        <v>Number of events</v>
      </c>
      <c r="D15" s="189" t="s">
        <v>135</v>
      </c>
      <c r="E15" s="101"/>
      <c r="F15" s="101"/>
      <c r="G15" s="101"/>
      <c r="H15" s="101"/>
      <c r="I15" s="101"/>
      <c r="J15" s="101"/>
      <c r="K15" s="101"/>
      <c r="L15" s="98"/>
      <c r="M15" s="69"/>
      <c r="N15" s="70"/>
      <c r="O15" s="71"/>
    </row>
    <row r="16" spans="1:15" ht="27" customHeight="1">
      <c r="B16" s="221"/>
      <c r="C16" s="151" t="str">
        <f ca="1">INDIRECT([3]AT!$A$80)</f>
        <v>Total loss amount</v>
      </c>
      <c r="D16" s="185" t="s">
        <v>136</v>
      </c>
      <c r="E16" s="68"/>
      <c r="F16" s="68"/>
      <c r="G16" s="68"/>
      <c r="H16" s="68"/>
      <c r="I16" s="68"/>
      <c r="J16" s="68"/>
      <c r="K16" s="78"/>
      <c r="L16" s="78"/>
      <c r="M16" s="73"/>
      <c r="N16" s="74"/>
      <c r="O16" s="75"/>
    </row>
    <row r="17" spans="2:15" ht="27" customHeight="1">
      <c r="B17" s="221"/>
      <c r="C17" s="151" t="str">
        <f ca="1">INDIRECT([3]AT!$A$81)</f>
        <v>Maximum single loss</v>
      </c>
      <c r="D17" s="185" t="s">
        <v>137</v>
      </c>
      <c r="E17" s="72"/>
      <c r="F17" s="72"/>
      <c r="G17" s="72"/>
      <c r="H17" s="72"/>
      <c r="I17" s="72"/>
      <c r="J17" s="72"/>
      <c r="K17" s="72"/>
      <c r="L17" s="72"/>
      <c r="M17" s="73"/>
      <c r="N17" s="76"/>
      <c r="O17" s="77"/>
    </row>
    <row r="18" spans="2:15" ht="27" customHeight="1">
      <c r="B18" s="221"/>
      <c r="C18" s="107" t="str">
        <f ca="1">INDIRECT([3]AT!$A$82)</f>
        <v>Sum of the five largest losses</v>
      </c>
      <c r="D18" s="188" t="s">
        <v>138</v>
      </c>
      <c r="E18" s="102"/>
      <c r="F18" s="102"/>
      <c r="G18" s="102"/>
      <c r="H18" s="102"/>
      <c r="I18" s="102"/>
      <c r="J18" s="102"/>
      <c r="K18" s="102"/>
      <c r="L18" s="102"/>
      <c r="M18" s="103"/>
      <c r="N18" s="80"/>
      <c r="O18" s="77"/>
    </row>
    <row r="19" spans="2:15" ht="27" customHeight="1">
      <c r="B19" s="220" t="str">
        <f ca="1">INDIRECT([3]MC!$A176)</f>
        <v>Commercial banking (CB)</v>
      </c>
      <c r="C19" s="151" t="str">
        <f ca="1">INDIRECT([3]AT!$A$79)</f>
        <v>Number of events</v>
      </c>
      <c r="D19" s="185" t="s">
        <v>139</v>
      </c>
      <c r="E19" s="101"/>
      <c r="F19" s="101"/>
      <c r="G19" s="101"/>
      <c r="H19" s="101"/>
      <c r="I19" s="101"/>
      <c r="J19" s="101"/>
      <c r="K19" s="101"/>
      <c r="L19" s="101"/>
      <c r="M19" s="104"/>
      <c r="N19" s="70"/>
      <c r="O19" s="71"/>
    </row>
    <row r="20" spans="2:15" ht="27" customHeight="1">
      <c r="B20" s="221"/>
      <c r="C20" s="151" t="str">
        <f ca="1">INDIRECT([3]AT!$A$80)</f>
        <v>Total loss amount</v>
      </c>
      <c r="D20" s="185" t="s">
        <v>140</v>
      </c>
      <c r="E20" s="68"/>
      <c r="F20" s="68"/>
      <c r="G20" s="68"/>
      <c r="H20" s="68"/>
      <c r="I20" s="68"/>
      <c r="J20" s="68"/>
      <c r="K20" s="68"/>
      <c r="L20" s="68"/>
      <c r="M20" s="79"/>
      <c r="N20" s="74"/>
      <c r="O20" s="75"/>
    </row>
    <row r="21" spans="2:15" ht="27" customHeight="1">
      <c r="B21" s="221"/>
      <c r="C21" s="151" t="str">
        <f ca="1">INDIRECT([3]AT!$A$81)</f>
        <v>Maximum single loss</v>
      </c>
      <c r="D21" s="185" t="s">
        <v>141</v>
      </c>
      <c r="E21" s="72"/>
      <c r="F21" s="72"/>
      <c r="G21" s="72"/>
      <c r="H21" s="72"/>
      <c r="I21" s="72"/>
      <c r="J21" s="72"/>
      <c r="K21" s="72"/>
      <c r="L21" s="72"/>
      <c r="M21" s="73"/>
      <c r="N21" s="76"/>
      <c r="O21" s="77"/>
    </row>
    <row r="22" spans="2:15" ht="27" customHeight="1">
      <c r="B22" s="221"/>
      <c r="C22" s="107" t="str">
        <f ca="1">INDIRECT([3]AT!$A$82)</f>
        <v>Sum of the five largest losses</v>
      </c>
      <c r="D22" s="188" t="s">
        <v>142</v>
      </c>
      <c r="E22" s="99"/>
      <c r="F22" s="99"/>
      <c r="G22" s="99"/>
      <c r="H22" s="99"/>
      <c r="I22" s="99"/>
      <c r="J22" s="99"/>
      <c r="K22" s="99"/>
      <c r="L22" s="99"/>
      <c r="M22" s="100"/>
      <c r="N22" s="80"/>
      <c r="O22" s="77"/>
    </row>
    <row r="23" spans="2:15" ht="27" customHeight="1">
      <c r="B23" s="220" t="str">
        <f ca="1">INDIRECT([3]MC!$A177)</f>
        <v>Retail banking (RB)</v>
      </c>
      <c r="C23" s="151" t="str">
        <f ca="1">INDIRECT([3]AT!$A$79)</f>
        <v>Number of events</v>
      </c>
      <c r="D23" s="185" t="s">
        <v>143</v>
      </c>
      <c r="E23" s="101"/>
      <c r="F23" s="101"/>
      <c r="G23" s="101"/>
      <c r="H23" s="101"/>
      <c r="I23" s="101"/>
      <c r="J23" s="101"/>
      <c r="K23" s="101"/>
      <c r="L23" s="101"/>
      <c r="M23" s="104"/>
      <c r="N23" s="70"/>
      <c r="O23" s="71"/>
    </row>
    <row r="24" spans="2:15" ht="27" customHeight="1">
      <c r="B24" s="221"/>
      <c r="C24" s="151" t="str">
        <f ca="1">INDIRECT([3]AT!$A$80)</f>
        <v>Total loss amount</v>
      </c>
      <c r="D24" s="185" t="s">
        <v>144</v>
      </c>
      <c r="E24" s="72"/>
      <c r="F24" s="72"/>
      <c r="G24" s="72"/>
      <c r="H24" s="72"/>
      <c r="I24" s="72"/>
      <c r="J24" s="72"/>
      <c r="K24" s="72"/>
      <c r="L24" s="72"/>
      <c r="M24" s="73"/>
      <c r="N24" s="74"/>
      <c r="O24" s="75"/>
    </row>
    <row r="25" spans="2:15" ht="27" customHeight="1">
      <c r="B25" s="221"/>
      <c r="C25" s="151" t="str">
        <f ca="1">INDIRECT([3]AT!$A$81)</f>
        <v>Maximum single loss</v>
      </c>
      <c r="D25" s="185" t="s">
        <v>146</v>
      </c>
      <c r="E25" s="72"/>
      <c r="F25" s="72"/>
      <c r="G25" s="72"/>
      <c r="H25" s="72"/>
      <c r="I25" s="72"/>
      <c r="J25" s="72"/>
      <c r="K25" s="72"/>
      <c r="L25" s="72"/>
      <c r="M25" s="73"/>
      <c r="N25" s="76"/>
      <c r="O25" s="77"/>
    </row>
    <row r="26" spans="2:15" ht="27" customHeight="1">
      <c r="B26" s="221"/>
      <c r="C26" s="107" t="str">
        <f ca="1">INDIRECT([3]AT!$A$82)</f>
        <v>Sum of the five largest losses</v>
      </c>
      <c r="D26" s="188" t="s">
        <v>145</v>
      </c>
      <c r="E26" s="99"/>
      <c r="F26" s="99"/>
      <c r="G26" s="99"/>
      <c r="H26" s="99"/>
      <c r="I26" s="99"/>
      <c r="J26" s="99"/>
      <c r="K26" s="99"/>
      <c r="L26" s="99"/>
      <c r="M26" s="100"/>
      <c r="N26" s="80"/>
      <c r="O26" s="77"/>
    </row>
    <row r="27" spans="2:15" ht="27" customHeight="1">
      <c r="B27" s="220" t="str">
        <f ca="1">INDIRECT([3]MC!$A178)</f>
        <v>Payment and settlement (PS)</v>
      </c>
      <c r="C27" s="151" t="str">
        <f ca="1">INDIRECT([3]AT!$A$79)</f>
        <v>Number of events</v>
      </c>
      <c r="D27" s="185" t="s">
        <v>147</v>
      </c>
      <c r="E27" s="101"/>
      <c r="F27" s="101"/>
      <c r="G27" s="101"/>
      <c r="H27" s="101"/>
      <c r="I27" s="101"/>
      <c r="J27" s="101"/>
      <c r="K27" s="101"/>
      <c r="L27" s="101"/>
      <c r="M27" s="104"/>
      <c r="N27" s="70"/>
      <c r="O27" s="71"/>
    </row>
    <row r="28" spans="2:15" ht="27" customHeight="1">
      <c r="B28" s="221"/>
      <c r="C28" s="151" t="str">
        <f ca="1">INDIRECT([3]AT!$A$80)</f>
        <v>Total loss amount</v>
      </c>
      <c r="D28" s="185" t="s">
        <v>148</v>
      </c>
      <c r="E28" s="72"/>
      <c r="F28" s="72"/>
      <c r="G28" s="72"/>
      <c r="H28" s="72"/>
      <c r="I28" s="72"/>
      <c r="J28" s="72"/>
      <c r="K28" s="72"/>
      <c r="L28" s="72"/>
      <c r="M28" s="73"/>
      <c r="N28" s="74"/>
      <c r="O28" s="75"/>
    </row>
    <row r="29" spans="2:15" ht="27" customHeight="1">
      <c r="B29" s="221"/>
      <c r="C29" s="151" t="str">
        <f ca="1">INDIRECT([3]AT!$A$81)</f>
        <v>Maximum single loss</v>
      </c>
      <c r="D29" s="185" t="s">
        <v>149</v>
      </c>
      <c r="E29" s="72"/>
      <c r="F29" s="72"/>
      <c r="G29" s="72"/>
      <c r="H29" s="72"/>
      <c r="I29" s="72"/>
      <c r="J29" s="72"/>
      <c r="K29" s="72"/>
      <c r="L29" s="72"/>
      <c r="M29" s="73"/>
      <c r="N29" s="76"/>
      <c r="O29" s="77"/>
    </row>
    <row r="30" spans="2:15" ht="27" customHeight="1">
      <c r="B30" s="221"/>
      <c r="C30" s="107" t="str">
        <f ca="1">INDIRECT([3]AT!$A$82)</f>
        <v>Sum of the five largest losses</v>
      </c>
      <c r="D30" s="188" t="s">
        <v>150</v>
      </c>
      <c r="E30" s="99"/>
      <c r="F30" s="99"/>
      <c r="G30" s="99"/>
      <c r="H30" s="99"/>
      <c r="I30" s="99"/>
      <c r="J30" s="99"/>
      <c r="K30" s="99"/>
      <c r="L30" s="99"/>
      <c r="M30" s="100"/>
      <c r="N30" s="80"/>
      <c r="O30" s="77"/>
    </row>
    <row r="31" spans="2:15" ht="27" customHeight="1">
      <c r="B31" s="220" t="str">
        <f ca="1">INDIRECT([3]MC!$A179)</f>
        <v>Agency services (AS)</v>
      </c>
      <c r="C31" s="151" t="str">
        <f ca="1">INDIRECT([3]AT!$A$79)</f>
        <v>Number of events</v>
      </c>
      <c r="D31" s="185" t="s">
        <v>151</v>
      </c>
      <c r="E31" s="98"/>
      <c r="F31" s="98"/>
      <c r="G31" s="98"/>
      <c r="H31" s="98"/>
      <c r="I31" s="98"/>
      <c r="J31" s="98"/>
      <c r="K31" s="98"/>
      <c r="L31" s="98"/>
      <c r="M31" s="69"/>
      <c r="N31" s="70"/>
      <c r="O31" s="71"/>
    </row>
    <row r="32" spans="2:15" ht="27" customHeight="1">
      <c r="B32" s="221"/>
      <c r="C32" s="151" t="str">
        <f ca="1">INDIRECT([3]AT!$A$80)</f>
        <v>Total loss amount</v>
      </c>
      <c r="D32" s="185" t="s">
        <v>152</v>
      </c>
      <c r="E32" s="72"/>
      <c r="F32" s="72"/>
      <c r="G32" s="72"/>
      <c r="H32" s="72"/>
      <c r="I32" s="72"/>
      <c r="J32" s="72"/>
      <c r="K32" s="72"/>
      <c r="L32" s="72"/>
      <c r="M32" s="73"/>
      <c r="N32" s="74"/>
      <c r="O32" s="75"/>
    </row>
    <row r="33" spans="2:15" ht="27" customHeight="1">
      <c r="B33" s="221"/>
      <c r="C33" s="151" t="str">
        <f ca="1">INDIRECT([3]AT!$A$81)</f>
        <v>Maximum single loss</v>
      </c>
      <c r="D33" s="185" t="s">
        <v>153</v>
      </c>
      <c r="E33" s="72"/>
      <c r="F33" s="72"/>
      <c r="G33" s="72"/>
      <c r="H33" s="72"/>
      <c r="I33" s="72"/>
      <c r="J33" s="72"/>
      <c r="K33" s="72"/>
      <c r="L33" s="72"/>
      <c r="M33" s="73"/>
      <c r="N33" s="76"/>
      <c r="O33" s="77"/>
    </row>
    <row r="34" spans="2:15" ht="27" customHeight="1">
      <c r="B34" s="221"/>
      <c r="C34" s="107" t="str">
        <f ca="1">INDIRECT([3]AT!$A$82)</f>
        <v>Sum of the five largest losses</v>
      </c>
      <c r="D34" s="188" t="s">
        <v>154</v>
      </c>
      <c r="E34" s="102"/>
      <c r="F34" s="102"/>
      <c r="G34" s="102"/>
      <c r="H34" s="102"/>
      <c r="I34" s="102"/>
      <c r="J34" s="102"/>
      <c r="K34" s="102"/>
      <c r="L34" s="102"/>
      <c r="M34" s="103"/>
      <c r="N34" s="80"/>
      <c r="O34" s="77"/>
    </row>
    <row r="35" spans="2:15" ht="27" customHeight="1">
      <c r="B35" s="220" t="str">
        <f ca="1">INDIRECT([3]MC!$A180)</f>
        <v>Asset management (AM)</v>
      </c>
      <c r="C35" s="151" t="str">
        <f ca="1">INDIRECT([3]AT!$A$79)</f>
        <v>Number of events</v>
      </c>
      <c r="D35" s="185" t="s">
        <v>155</v>
      </c>
      <c r="E35" s="101"/>
      <c r="F35" s="101"/>
      <c r="G35" s="101"/>
      <c r="H35" s="101"/>
      <c r="I35" s="101"/>
      <c r="J35" s="101"/>
      <c r="K35" s="101"/>
      <c r="L35" s="101"/>
      <c r="M35" s="104"/>
      <c r="N35" s="70"/>
      <c r="O35" s="71"/>
    </row>
    <row r="36" spans="2:15" ht="27" customHeight="1">
      <c r="B36" s="221"/>
      <c r="C36" s="151" t="str">
        <f ca="1">INDIRECT([3]AT!$A$80)</f>
        <v>Total loss amount</v>
      </c>
      <c r="D36" s="185" t="s">
        <v>156</v>
      </c>
      <c r="E36" s="68"/>
      <c r="F36" s="68"/>
      <c r="G36" s="68"/>
      <c r="H36" s="68"/>
      <c r="I36" s="68"/>
      <c r="J36" s="68"/>
      <c r="K36" s="68"/>
      <c r="L36" s="68"/>
      <c r="M36" s="79"/>
      <c r="N36" s="74"/>
      <c r="O36" s="75"/>
    </row>
    <row r="37" spans="2:15" ht="27" customHeight="1">
      <c r="B37" s="221"/>
      <c r="C37" s="151" t="str">
        <f ca="1">INDIRECT([3]AT!$A$81)</f>
        <v>Maximum single loss</v>
      </c>
      <c r="D37" s="185" t="s">
        <v>157</v>
      </c>
      <c r="E37" s="72"/>
      <c r="F37" s="72"/>
      <c r="G37" s="72"/>
      <c r="H37" s="72"/>
      <c r="I37" s="72"/>
      <c r="J37" s="72"/>
      <c r="K37" s="72"/>
      <c r="L37" s="72"/>
      <c r="M37" s="73"/>
      <c r="N37" s="76"/>
      <c r="O37" s="77"/>
    </row>
    <row r="38" spans="2:15" ht="27" customHeight="1">
      <c r="B38" s="221"/>
      <c r="C38" s="107" t="str">
        <f ca="1">INDIRECT([3]AT!$A$82)</f>
        <v>Sum of the five largest losses</v>
      </c>
      <c r="D38" s="188" t="s">
        <v>158</v>
      </c>
      <c r="E38" s="102"/>
      <c r="F38" s="102"/>
      <c r="G38" s="102"/>
      <c r="H38" s="102"/>
      <c r="I38" s="102"/>
      <c r="J38" s="102"/>
      <c r="K38" s="102"/>
      <c r="L38" s="102"/>
      <c r="M38" s="103"/>
      <c r="N38" s="80"/>
      <c r="O38" s="77"/>
    </row>
    <row r="39" spans="2:15" ht="27" customHeight="1">
      <c r="B39" s="220" t="str">
        <f ca="1">INDIRECT([3]MC!$A181)</f>
        <v>Corporate items (CI)</v>
      </c>
      <c r="C39" s="151" t="str">
        <f ca="1">INDIRECT([3]AT!$A$79)</f>
        <v>Number of events</v>
      </c>
      <c r="D39" s="185" t="s">
        <v>159</v>
      </c>
      <c r="E39" s="98"/>
      <c r="F39" s="98"/>
      <c r="G39" s="98"/>
      <c r="H39" s="98"/>
      <c r="I39" s="98"/>
      <c r="J39" s="98"/>
      <c r="K39" s="98"/>
      <c r="L39" s="98"/>
      <c r="M39" s="69"/>
      <c r="N39" s="70"/>
      <c r="O39" s="71"/>
    </row>
    <row r="40" spans="2:15" ht="27" customHeight="1">
      <c r="B40" s="221"/>
      <c r="C40" s="151" t="str">
        <f ca="1">INDIRECT([3]AT!$A$80)</f>
        <v>Total loss amount</v>
      </c>
      <c r="D40" s="185" t="s">
        <v>160</v>
      </c>
      <c r="E40" s="72"/>
      <c r="F40" s="72"/>
      <c r="G40" s="72"/>
      <c r="H40" s="72"/>
      <c r="I40" s="72"/>
      <c r="J40" s="72"/>
      <c r="K40" s="72"/>
      <c r="L40" s="72"/>
      <c r="M40" s="73"/>
      <c r="N40" s="74"/>
      <c r="O40" s="75"/>
    </row>
    <row r="41" spans="2:15" ht="27" customHeight="1">
      <c r="B41" s="221"/>
      <c r="C41" s="151" t="str">
        <f ca="1">INDIRECT([3]AT!$A$81)</f>
        <v>Maximum single loss</v>
      </c>
      <c r="D41" s="185" t="s">
        <v>161</v>
      </c>
      <c r="E41" s="68"/>
      <c r="F41" s="68"/>
      <c r="G41" s="68"/>
      <c r="H41" s="68"/>
      <c r="I41" s="68"/>
      <c r="J41" s="68"/>
      <c r="K41" s="68"/>
      <c r="L41" s="68"/>
      <c r="M41" s="79"/>
      <c r="N41" s="76"/>
      <c r="O41" s="77"/>
    </row>
    <row r="42" spans="2:15" ht="27" customHeight="1" thickBot="1">
      <c r="B42" s="221"/>
      <c r="C42" s="107" t="str">
        <f ca="1">INDIRECT([3]AT!$A$82)</f>
        <v>Sum of the five largest losses</v>
      </c>
      <c r="D42" s="188" t="s">
        <v>162</v>
      </c>
      <c r="E42" s="99"/>
      <c r="F42" s="99"/>
      <c r="G42" s="99"/>
      <c r="H42" s="99"/>
      <c r="I42" s="99"/>
      <c r="J42" s="99"/>
      <c r="K42" s="99"/>
      <c r="L42" s="99"/>
      <c r="M42" s="100"/>
      <c r="N42" s="80"/>
      <c r="O42" s="77"/>
    </row>
    <row r="43" spans="2:15" ht="27" customHeight="1">
      <c r="B43" s="237" t="str">
        <f ca="1">INDIRECT([3]MC!$A171) &amp; " " &amp; INDIRECT([3]MC!$A172)</f>
        <v>Total Business lines</v>
      </c>
      <c r="C43" s="151" t="str">
        <f ca="1">INDIRECT([3]AT!$A$79)</f>
        <v>Number of events</v>
      </c>
      <c r="D43" s="186" t="s">
        <v>163</v>
      </c>
      <c r="E43" s="81"/>
      <c r="F43" s="81"/>
      <c r="G43" s="81"/>
      <c r="H43" s="81"/>
      <c r="I43" s="81"/>
      <c r="J43" s="81"/>
      <c r="K43" s="81"/>
      <c r="L43" s="81"/>
      <c r="M43" s="105"/>
      <c r="N43" s="84"/>
      <c r="O43" s="82"/>
    </row>
    <row r="44" spans="2:15" ht="27" customHeight="1">
      <c r="B44" s="221"/>
      <c r="C44" s="151" t="str">
        <f ca="1">INDIRECT([3]AT!$A$80)</f>
        <v>Total loss amount</v>
      </c>
      <c r="D44" s="185" t="s">
        <v>164</v>
      </c>
      <c r="E44" s="68"/>
      <c r="F44" s="68"/>
      <c r="G44" s="68"/>
      <c r="H44" s="68"/>
      <c r="I44" s="68"/>
      <c r="J44" s="68"/>
      <c r="K44" s="68"/>
      <c r="L44" s="68"/>
      <c r="M44" s="83"/>
      <c r="N44" s="84"/>
      <c r="O44" s="85"/>
    </row>
    <row r="45" spans="2:15" ht="27" customHeight="1">
      <c r="B45" s="221"/>
      <c r="C45" s="151" t="str">
        <f ca="1">INDIRECT([3]AT!$A$81)</f>
        <v>Maximum single loss</v>
      </c>
      <c r="D45" s="187" t="s">
        <v>165</v>
      </c>
      <c r="E45" s="72"/>
      <c r="F45" s="72"/>
      <c r="G45" s="72"/>
      <c r="H45" s="72"/>
      <c r="I45" s="72"/>
      <c r="J45" s="72"/>
      <c r="K45" s="72"/>
      <c r="L45" s="72"/>
      <c r="M45" s="86"/>
      <c r="N45" s="84"/>
      <c r="O45" s="85"/>
    </row>
    <row r="46" spans="2:15" ht="27" customHeight="1" thickBot="1">
      <c r="B46" s="238"/>
      <c r="C46" s="107" t="str">
        <f ca="1">INDIRECT([3]AT!$A$82)</f>
        <v>Sum of the five largest losses</v>
      </c>
      <c r="D46" s="190" t="s">
        <v>166</v>
      </c>
      <c r="E46" s="106"/>
      <c r="F46" s="106"/>
      <c r="G46" s="106"/>
      <c r="H46" s="106"/>
      <c r="I46" s="106"/>
      <c r="J46" s="106"/>
      <c r="K46" s="106"/>
      <c r="L46" s="106"/>
      <c r="M46" s="87"/>
      <c r="N46" s="88"/>
      <c r="O46" s="89"/>
    </row>
  </sheetData>
  <mergeCells count="16">
    <mergeCell ref="B39:B42"/>
    <mergeCell ref="B43:B46"/>
    <mergeCell ref="B15:B18"/>
    <mergeCell ref="B19:B22"/>
    <mergeCell ref="B31:B34"/>
    <mergeCell ref="B35:B38"/>
    <mergeCell ref="B23:B26"/>
    <mergeCell ref="B27:B30"/>
    <mergeCell ref="B7:B10"/>
    <mergeCell ref="B11:B14"/>
    <mergeCell ref="C2:N2"/>
    <mergeCell ref="B4:C5"/>
    <mergeCell ref="M4:M5"/>
    <mergeCell ref="N4:O4"/>
    <mergeCell ref="B6:C6"/>
    <mergeCell ref="E4:L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&amp;C&amp;30&amp;U&amp;A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D21"/>
  <sheetViews>
    <sheetView workbookViewId="0">
      <selection activeCell="D34" sqref="D34"/>
    </sheetView>
  </sheetViews>
  <sheetFormatPr baseColWidth="10" defaultColWidth="11.42578125" defaultRowHeight="12.75"/>
  <cols>
    <col min="1" max="1" width="4.42578125" style="65" customWidth="1"/>
    <col min="2" max="2" width="9.140625" style="65" customWidth="1"/>
    <col min="3" max="3" width="60.7109375" style="65" customWidth="1"/>
    <col min="4" max="4" width="69.85546875" style="65" customWidth="1"/>
    <col min="5" max="16384" width="11.42578125" style="65"/>
  </cols>
  <sheetData>
    <row r="1" spans="1:4">
      <c r="A1" s="36"/>
    </row>
    <row r="2" spans="1:4">
      <c r="B2" s="90" t="s">
        <v>51</v>
      </c>
    </row>
    <row r="4" spans="1:4" ht="22.5" customHeight="1">
      <c r="B4" s="91" t="s">
        <v>4</v>
      </c>
      <c r="C4" s="92" t="s">
        <v>61</v>
      </c>
      <c r="D4" s="91" t="s">
        <v>62</v>
      </c>
    </row>
    <row r="5" spans="1:4" ht="21" customHeight="1">
      <c r="B5" s="239" t="s">
        <v>5</v>
      </c>
      <c r="C5" s="240"/>
      <c r="D5" s="241"/>
    </row>
    <row r="6" spans="1:4" ht="26.25" customHeight="1">
      <c r="B6" s="96" t="s">
        <v>83</v>
      </c>
      <c r="C6" s="94" t="s">
        <v>63</v>
      </c>
      <c r="D6" s="95" t="s">
        <v>64</v>
      </c>
    </row>
    <row r="7" spans="1:4">
      <c r="B7" s="97" t="s">
        <v>15</v>
      </c>
      <c r="C7" s="94" t="s">
        <v>65</v>
      </c>
      <c r="D7" s="95" t="s">
        <v>64</v>
      </c>
    </row>
    <row r="8" spans="1:4">
      <c r="B8" s="93"/>
      <c r="C8" s="94" t="s">
        <v>66</v>
      </c>
      <c r="D8" s="95" t="s">
        <v>67</v>
      </c>
    </row>
    <row r="9" spans="1:4">
      <c r="B9" s="93" t="s">
        <v>84</v>
      </c>
      <c r="C9" s="94" t="s">
        <v>68</v>
      </c>
      <c r="D9" s="95" t="s">
        <v>72</v>
      </c>
    </row>
    <row r="10" spans="1:4" ht="21.75" customHeight="1">
      <c r="B10" s="239" t="s">
        <v>6</v>
      </c>
      <c r="C10" s="240"/>
      <c r="D10" s="241"/>
    </row>
    <row r="11" spans="1:4" ht="19.5" customHeight="1">
      <c r="B11" s="93"/>
      <c r="C11" s="94" t="s">
        <v>69</v>
      </c>
      <c r="D11" s="94" t="s">
        <v>82</v>
      </c>
    </row>
    <row r="12" spans="1:4">
      <c r="B12" s="93"/>
      <c r="C12" s="94" t="s">
        <v>70</v>
      </c>
      <c r="D12" s="94" t="s">
        <v>77</v>
      </c>
    </row>
    <row r="13" spans="1:4">
      <c r="B13" s="93" t="s">
        <v>73</v>
      </c>
      <c r="C13" s="94" t="s">
        <v>54</v>
      </c>
      <c r="D13" s="94" t="s">
        <v>77</v>
      </c>
    </row>
    <row r="14" spans="1:4">
      <c r="B14" s="93" t="s">
        <v>74</v>
      </c>
      <c r="C14" s="94" t="s">
        <v>55</v>
      </c>
      <c r="D14" s="94" t="s">
        <v>77</v>
      </c>
    </row>
    <row r="15" spans="1:4">
      <c r="B15" s="93" t="s">
        <v>75</v>
      </c>
      <c r="C15" s="94" t="s">
        <v>56</v>
      </c>
      <c r="D15" s="94" t="s">
        <v>77</v>
      </c>
    </row>
    <row r="16" spans="1:4">
      <c r="B16" s="93" t="s">
        <v>76</v>
      </c>
      <c r="C16" s="94" t="s">
        <v>57</v>
      </c>
      <c r="D16" s="94" t="s">
        <v>77</v>
      </c>
    </row>
    <row r="17" spans="2:4">
      <c r="B17" s="93" t="s">
        <v>78</v>
      </c>
      <c r="C17" s="94" t="s">
        <v>58</v>
      </c>
      <c r="D17" s="94" t="s">
        <v>77</v>
      </c>
    </row>
    <row r="18" spans="2:4">
      <c r="B18" s="93" t="s">
        <v>79</v>
      </c>
      <c r="C18" s="94" t="s">
        <v>59</v>
      </c>
      <c r="D18" s="94" t="s">
        <v>77</v>
      </c>
    </row>
    <row r="19" spans="2:4">
      <c r="B19" s="93" t="s">
        <v>80</v>
      </c>
      <c r="C19" s="94" t="s">
        <v>60</v>
      </c>
      <c r="D19" s="94" t="s">
        <v>77</v>
      </c>
    </row>
    <row r="20" spans="2:4" ht="30.75" customHeight="1">
      <c r="B20" s="96" t="s">
        <v>81</v>
      </c>
      <c r="C20" s="94" t="s">
        <v>71</v>
      </c>
      <c r="D20" s="94" t="s">
        <v>77</v>
      </c>
    </row>
    <row r="21" spans="2:4" ht="13.5" customHeight="1"/>
  </sheetData>
  <mergeCells count="2">
    <mergeCell ref="B5:D5"/>
    <mergeCell ref="B10:D10"/>
  </mergeCells>
  <phoneticPr fontId="3" type="noConversion"/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W24"/>
  <sheetViews>
    <sheetView zoomScale="75" zoomScaleNormal="75" workbookViewId="0">
      <selection activeCell="V9" sqref="V9"/>
    </sheetView>
  </sheetViews>
  <sheetFormatPr baseColWidth="10" defaultColWidth="11.42578125" defaultRowHeight="12.75"/>
  <cols>
    <col min="1" max="1" width="3.5703125" style="123" customWidth="1"/>
    <col min="2" max="3" width="13" style="123" customWidth="1"/>
    <col min="4" max="4" width="14.5703125" style="123" customWidth="1"/>
    <col min="5" max="5" width="9.5703125" style="123" customWidth="1"/>
    <col min="6" max="6" width="14" style="123" customWidth="1"/>
    <col min="7" max="7" width="14.28515625" style="123" customWidth="1"/>
    <col min="8" max="8" width="15.42578125" style="123" customWidth="1"/>
    <col min="9" max="9" width="10.7109375" style="123" customWidth="1"/>
    <col min="10" max="18" width="5.28515625" style="123" customWidth="1"/>
    <col min="19" max="19" width="11" style="123" customWidth="1"/>
    <col min="20" max="20" width="13.42578125" style="123" customWidth="1"/>
    <col min="21" max="21" width="15.140625" style="123" customWidth="1"/>
    <col min="22" max="23" width="14.7109375" style="123" customWidth="1"/>
    <col min="24" max="16384" width="11.42578125" style="123"/>
  </cols>
  <sheetData>
    <row r="1" spans="1:23" ht="18">
      <c r="A1" s="62"/>
    </row>
    <row r="2" spans="1:23" s="124" customFormat="1" ht="30.75" customHeight="1">
      <c r="B2" s="125" t="s">
        <v>91</v>
      </c>
      <c r="C2" s="126"/>
      <c r="D2" s="126"/>
      <c r="E2" s="126"/>
      <c r="F2" s="126"/>
      <c r="G2" s="127"/>
      <c r="I2" s="126"/>
      <c r="J2" s="126"/>
      <c r="K2" s="126"/>
      <c r="L2" s="128" t="s">
        <v>92</v>
      </c>
      <c r="M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30.75" customHeight="1" thickBot="1"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</row>
    <row r="4" spans="1:23" ht="29.25" customHeight="1" thickTop="1">
      <c r="B4" s="242" t="s">
        <v>93</v>
      </c>
      <c r="C4" s="244"/>
      <c r="D4" s="245"/>
      <c r="E4" s="246" t="s">
        <v>94</v>
      </c>
      <c r="F4" s="248" t="s">
        <v>95</v>
      </c>
      <c r="G4" s="244" t="s">
        <v>96</v>
      </c>
      <c r="H4" s="244" t="s">
        <v>97</v>
      </c>
      <c r="I4" s="244" t="s">
        <v>98</v>
      </c>
      <c r="J4" s="255" t="s">
        <v>99</v>
      </c>
      <c r="K4" s="256"/>
      <c r="L4" s="256"/>
      <c r="M4" s="256"/>
      <c r="N4" s="256"/>
      <c r="O4" s="256"/>
      <c r="P4" s="256"/>
      <c r="Q4" s="257"/>
      <c r="R4" s="257"/>
      <c r="S4" s="244" t="s">
        <v>100</v>
      </c>
      <c r="T4" s="251" t="s">
        <v>101</v>
      </c>
      <c r="U4" s="252"/>
      <c r="V4" s="252"/>
      <c r="W4" s="253"/>
    </row>
    <row r="5" spans="1:23" s="131" customFormat="1" ht="81.75" customHeight="1">
      <c r="B5" s="243"/>
      <c r="C5" s="132" t="s">
        <v>102</v>
      </c>
      <c r="D5" s="133" t="s">
        <v>103</v>
      </c>
      <c r="E5" s="247"/>
      <c r="F5" s="249"/>
      <c r="G5" s="254"/>
      <c r="H5" s="254"/>
      <c r="I5" s="254"/>
      <c r="J5" s="133" t="s">
        <v>104</v>
      </c>
      <c r="K5" s="133" t="s">
        <v>105</v>
      </c>
      <c r="L5" s="133" t="s">
        <v>106</v>
      </c>
      <c r="M5" s="133" t="s">
        <v>107</v>
      </c>
      <c r="N5" s="133" t="s">
        <v>108</v>
      </c>
      <c r="O5" s="133" t="s">
        <v>109</v>
      </c>
      <c r="P5" s="133" t="s">
        <v>110</v>
      </c>
      <c r="Q5" s="133" t="s">
        <v>111</v>
      </c>
      <c r="R5" s="133" t="s">
        <v>112</v>
      </c>
      <c r="S5" s="250"/>
      <c r="T5" s="133" t="s">
        <v>113</v>
      </c>
      <c r="U5" s="133" t="s">
        <v>114</v>
      </c>
      <c r="V5" s="133" t="s">
        <v>115</v>
      </c>
      <c r="W5" s="134" t="s">
        <v>116</v>
      </c>
    </row>
    <row r="6" spans="1:23" s="131" customFormat="1" ht="27" customHeight="1">
      <c r="B6" s="135">
        <v>1</v>
      </c>
      <c r="C6" s="133">
        <v>2</v>
      </c>
      <c r="D6" s="133">
        <v>3</v>
      </c>
      <c r="E6" s="133">
        <v>4</v>
      </c>
      <c r="F6" s="133">
        <v>5</v>
      </c>
      <c r="G6" s="133">
        <v>6</v>
      </c>
      <c r="H6" s="133">
        <v>7</v>
      </c>
      <c r="I6" s="133">
        <v>8</v>
      </c>
      <c r="J6" s="133">
        <v>9</v>
      </c>
      <c r="K6" s="133">
        <v>10</v>
      </c>
      <c r="L6" s="133">
        <v>11</v>
      </c>
      <c r="M6" s="133">
        <v>12</v>
      </c>
      <c r="N6" s="133">
        <v>13</v>
      </c>
      <c r="O6" s="133">
        <v>14</v>
      </c>
      <c r="P6" s="133">
        <v>15</v>
      </c>
      <c r="Q6" s="133">
        <v>16</v>
      </c>
      <c r="R6" s="133" t="s">
        <v>117</v>
      </c>
      <c r="S6" s="133">
        <v>17</v>
      </c>
      <c r="T6" s="133">
        <v>18</v>
      </c>
      <c r="U6" s="133">
        <v>19</v>
      </c>
      <c r="V6" s="133">
        <v>20</v>
      </c>
      <c r="W6" s="136">
        <v>21</v>
      </c>
    </row>
    <row r="7" spans="1:23" ht="45" customHeight="1">
      <c r="B7" s="161"/>
      <c r="C7" s="162"/>
      <c r="D7" s="163"/>
      <c r="E7" s="164"/>
      <c r="F7" s="162"/>
      <c r="G7" s="165"/>
      <c r="H7" s="163"/>
      <c r="I7" s="162"/>
      <c r="J7" s="162"/>
      <c r="K7" s="165"/>
      <c r="L7" s="165"/>
      <c r="M7" s="165"/>
      <c r="N7" s="165"/>
      <c r="O7" s="165"/>
      <c r="P7" s="165"/>
      <c r="Q7" s="165"/>
      <c r="R7" s="165"/>
      <c r="S7" s="164"/>
      <c r="T7" s="162"/>
      <c r="U7" s="165"/>
      <c r="V7" s="165"/>
      <c r="W7" s="166"/>
    </row>
    <row r="8" spans="1:23" ht="18.75" customHeight="1">
      <c r="B8" s="167"/>
      <c r="C8" s="168"/>
      <c r="D8" s="169"/>
      <c r="E8" s="170"/>
      <c r="F8" s="168"/>
      <c r="G8" s="171"/>
      <c r="H8" s="169"/>
      <c r="I8" s="168"/>
      <c r="J8" s="168"/>
      <c r="K8" s="171"/>
      <c r="L8" s="171"/>
      <c r="M8" s="171"/>
      <c r="N8" s="171"/>
      <c r="O8" s="171"/>
      <c r="P8" s="171"/>
      <c r="Q8" s="171"/>
      <c r="R8" s="171"/>
      <c r="S8" s="170"/>
      <c r="T8" s="168"/>
      <c r="U8" s="171"/>
      <c r="V8" s="171"/>
      <c r="W8" s="172"/>
    </row>
    <row r="9" spans="1:23" ht="18.75" customHeight="1">
      <c r="B9" s="167"/>
      <c r="C9" s="168"/>
      <c r="D9" s="169"/>
      <c r="E9" s="170"/>
      <c r="F9" s="168"/>
      <c r="G9" s="171"/>
      <c r="H9" s="169"/>
      <c r="I9" s="168"/>
      <c r="J9" s="168"/>
      <c r="K9" s="171"/>
      <c r="L9" s="171"/>
      <c r="M9" s="171"/>
      <c r="N9" s="171"/>
      <c r="O9" s="171"/>
      <c r="P9" s="171"/>
      <c r="Q9" s="171"/>
      <c r="R9" s="171"/>
      <c r="S9" s="170"/>
      <c r="T9" s="168"/>
      <c r="U9" s="171"/>
      <c r="V9" s="171"/>
      <c r="W9" s="172"/>
    </row>
    <row r="10" spans="1:23" ht="18.75" customHeight="1">
      <c r="B10" s="167"/>
      <c r="C10" s="168"/>
      <c r="D10" s="169"/>
      <c r="E10" s="170"/>
      <c r="F10" s="168"/>
      <c r="G10" s="171"/>
      <c r="H10" s="169"/>
      <c r="I10" s="168"/>
      <c r="J10" s="168"/>
      <c r="K10" s="171"/>
      <c r="L10" s="171"/>
      <c r="M10" s="171"/>
      <c r="N10" s="171"/>
      <c r="O10" s="171"/>
      <c r="P10" s="171"/>
      <c r="Q10" s="171"/>
      <c r="R10" s="171"/>
      <c r="S10" s="170"/>
      <c r="T10" s="168"/>
      <c r="U10" s="171"/>
      <c r="V10" s="171"/>
      <c r="W10" s="172"/>
    </row>
    <row r="11" spans="1:23" ht="18.75" customHeight="1">
      <c r="B11" s="167"/>
      <c r="C11" s="168"/>
      <c r="D11" s="169"/>
      <c r="E11" s="170"/>
      <c r="F11" s="168"/>
      <c r="G11" s="171"/>
      <c r="H11" s="169"/>
      <c r="I11" s="168"/>
      <c r="J11" s="168"/>
      <c r="K11" s="171"/>
      <c r="L11" s="171"/>
      <c r="M11" s="171"/>
      <c r="N11" s="171"/>
      <c r="O11" s="171"/>
      <c r="P11" s="171"/>
      <c r="Q11" s="171"/>
      <c r="R11" s="171"/>
      <c r="S11" s="170"/>
      <c r="T11" s="168"/>
      <c r="U11" s="171"/>
      <c r="V11" s="171"/>
      <c r="W11" s="172"/>
    </row>
    <row r="12" spans="1:23" ht="18.75" customHeight="1">
      <c r="B12" s="167"/>
      <c r="C12" s="168"/>
      <c r="D12" s="169"/>
      <c r="E12" s="170"/>
      <c r="F12" s="168"/>
      <c r="G12" s="171"/>
      <c r="H12" s="169"/>
      <c r="I12" s="168"/>
      <c r="J12" s="168"/>
      <c r="K12" s="171"/>
      <c r="L12" s="171"/>
      <c r="M12" s="171"/>
      <c r="N12" s="171"/>
      <c r="O12" s="171"/>
      <c r="P12" s="171"/>
      <c r="Q12" s="171"/>
      <c r="R12" s="171"/>
      <c r="S12" s="170"/>
      <c r="T12" s="168"/>
      <c r="U12" s="171"/>
      <c r="V12" s="171"/>
      <c r="W12" s="172"/>
    </row>
    <row r="13" spans="1:23" ht="18.75" customHeight="1">
      <c r="B13" s="167"/>
      <c r="C13" s="168"/>
      <c r="D13" s="169"/>
      <c r="E13" s="170"/>
      <c r="F13" s="168"/>
      <c r="G13" s="171"/>
      <c r="H13" s="169"/>
      <c r="I13" s="168"/>
      <c r="J13" s="168"/>
      <c r="K13" s="171"/>
      <c r="L13" s="171"/>
      <c r="M13" s="171"/>
      <c r="N13" s="171"/>
      <c r="O13" s="171"/>
      <c r="P13" s="171"/>
      <c r="Q13" s="171"/>
      <c r="R13" s="171"/>
      <c r="S13" s="170"/>
      <c r="T13" s="168"/>
      <c r="U13" s="171"/>
      <c r="V13" s="171"/>
      <c r="W13" s="172"/>
    </row>
    <row r="14" spans="1:23" ht="18.75" customHeight="1">
      <c r="B14" s="167"/>
      <c r="C14" s="168"/>
      <c r="D14" s="169"/>
      <c r="E14" s="170"/>
      <c r="F14" s="168"/>
      <c r="G14" s="171"/>
      <c r="H14" s="169"/>
      <c r="I14" s="168"/>
      <c r="J14" s="168"/>
      <c r="K14" s="171"/>
      <c r="L14" s="171"/>
      <c r="M14" s="171"/>
      <c r="N14" s="171"/>
      <c r="O14" s="171"/>
      <c r="P14" s="171"/>
      <c r="Q14" s="171"/>
      <c r="R14" s="171"/>
      <c r="S14" s="170"/>
      <c r="T14" s="168"/>
      <c r="U14" s="171"/>
      <c r="V14" s="171"/>
      <c r="W14" s="172"/>
    </row>
    <row r="15" spans="1:23" ht="18.75" customHeight="1">
      <c r="B15" s="167"/>
      <c r="C15" s="168"/>
      <c r="D15" s="169"/>
      <c r="E15" s="170"/>
      <c r="F15" s="168"/>
      <c r="G15" s="171"/>
      <c r="H15" s="169"/>
      <c r="I15" s="168"/>
      <c r="J15" s="168"/>
      <c r="K15" s="171"/>
      <c r="L15" s="171"/>
      <c r="M15" s="171"/>
      <c r="N15" s="171"/>
      <c r="O15" s="171"/>
      <c r="P15" s="171"/>
      <c r="Q15" s="171"/>
      <c r="R15" s="171"/>
      <c r="S15" s="170"/>
      <c r="T15" s="168"/>
      <c r="U15" s="171"/>
      <c r="V15" s="171"/>
      <c r="W15" s="172"/>
    </row>
    <row r="16" spans="1:23" ht="18.75" customHeight="1">
      <c r="B16" s="167"/>
      <c r="C16" s="168"/>
      <c r="D16" s="169"/>
      <c r="E16" s="170"/>
      <c r="F16" s="168"/>
      <c r="G16" s="171"/>
      <c r="H16" s="169"/>
      <c r="I16" s="168"/>
      <c r="J16" s="168"/>
      <c r="K16" s="171"/>
      <c r="L16" s="171"/>
      <c r="M16" s="171"/>
      <c r="N16" s="171"/>
      <c r="O16" s="171"/>
      <c r="P16" s="171"/>
      <c r="Q16" s="171"/>
      <c r="R16" s="171"/>
      <c r="S16" s="170"/>
      <c r="T16" s="168"/>
      <c r="U16" s="171"/>
      <c r="V16" s="171"/>
      <c r="W16" s="172"/>
    </row>
    <row r="17" spans="2:23" ht="18.75" customHeight="1">
      <c r="B17" s="167"/>
      <c r="C17" s="168"/>
      <c r="D17" s="169"/>
      <c r="E17" s="170"/>
      <c r="F17" s="168"/>
      <c r="G17" s="171"/>
      <c r="H17" s="169"/>
      <c r="I17" s="168"/>
      <c r="J17" s="168"/>
      <c r="K17" s="171"/>
      <c r="L17" s="171"/>
      <c r="M17" s="171"/>
      <c r="N17" s="171"/>
      <c r="O17" s="171"/>
      <c r="P17" s="171"/>
      <c r="Q17" s="171"/>
      <c r="R17" s="171"/>
      <c r="S17" s="170"/>
      <c r="T17" s="168"/>
      <c r="U17" s="171"/>
      <c r="V17" s="171"/>
      <c r="W17" s="172"/>
    </row>
    <row r="18" spans="2:23" ht="18.75" customHeight="1">
      <c r="B18" s="167"/>
      <c r="C18" s="168"/>
      <c r="D18" s="169"/>
      <c r="E18" s="170"/>
      <c r="F18" s="168"/>
      <c r="G18" s="171"/>
      <c r="H18" s="169"/>
      <c r="I18" s="168"/>
      <c r="J18" s="168"/>
      <c r="K18" s="171"/>
      <c r="L18" s="171"/>
      <c r="M18" s="171"/>
      <c r="N18" s="171"/>
      <c r="O18" s="171"/>
      <c r="P18" s="171"/>
      <c r="Q18" s="171"/>
      <c r="R18" s="171"/>
      <c r="S18" s="170"/>
      <c r="T18" s="168"/>
      <c r="U18" s="171"/>
      <c r="V18" s="171"/>
      <c r="W18" s="172"/>
    </row>
    <row r="19" spans="2:23" ht="18.75" customHeight="1">
      <c r="B19" s="167"/>
      <c r="C19" s="168"/>
      <c r="D19" s="169"/>
      <c r="E19" s="170"/>
      <c r="F19" s="168"/>
      <c r="G19" s="171"/>
      <c r="H19" s="169"/>
      <c r="I19" s="168"/>
      <c r="J19" s="168"/>
      <c r="K19" s="171"/>
      <c r="L19" s="171"/>
      <c r="M19" s="171"/>
      <c r="N19" s="171"/>
      <c r="O19" s="171"/>
      <c r="P19" s="171"/>
      <c r="Q19" s="171"/>
      <c r="R19" s="171"/>
      <c r="S19" s="170"/>
      <c r="T19" s="168"/>
      <c r="U19" s="171"/>
      <c r="V19" s="171"/>
      <c r="W19" s="172"/>
    </row>
    <row r="20" spans="2:23" ht="18.75" customHeight="1">
      <c r="B20" s="167"/>
      <c r="C20" s="168"/>
      <c r="D20" s="169"/>
      <c r="E20" s="170"/>
      <c r="F20" s="168"/>
      <c r="G20" s="171"/>
      <c r="H20" s="169"/>
      <c r="I20" s="168"/>
      <c r="J20" s="168"/>
      <c r="K20" s="171"/>
      <c r="L20" s="171"/>
      <c r="M20" s="171"/>
      <c r="N20" s="171"/>
      <c r="O20" s="171"/>
      <c r="P20" s="171"/>
      <c r="Q20" s="171"/>
      <c r="R20" s="171"/>
      <c r="S20" s="170"/>
      <c r="T20" s="168"/>
      <c r="U20" s="171"/>
      <c r="V20" s="171"/>
      <c r="W20" s="172"/>
    </row>
    <row r="21" spans="2:23" ht="18.75" customHeight="1">
      <c r="B21" s="167"/>
      <c r="C21" s="168"/>
      <c r="D21" s="169"/>
      <c r="E21" s="170"/>
      <c r="F21" s="168"/>
      <c r="G21" s="171"/>
      <c r="H21" s="169"/>
      <c r="I21" s="168"/>
      <c r="J21" s="168"/>
      <c r="K21" s="171"/>
      <c r="L21" s="171"/>
      <c r="M21" s="171"/>
      <c r="N21" s="171"/>
      <c r="O21" s="171"/>
      <c r="P21" s="171"/>
      <c r="Q21" s="171"/>
      <c r="R21" s="171"/>
      <c r="S21" s="170"/>
      <c r="T21" s="168"/>
      <c r="U21" s="171"/>
      <c r="V21" s="171"/>
      <c r="W21" s="172"/>
    </row>
    <row r="22" spans="2:23" ht="18.75" customHeight="1">
      <c r="B22" s="167"/>
      <c r="C22" s="168"/>
      <c r="D22" s="169"/>
      <c r="E22" s="170"/>
      <c r="F22" s="168"/>
      <c r="G22" s="171"/>
      <c r="H22" s="169"/>
      <c r="I22" s="168"/>
      <c r="J22" s="168"/>
      <c r="K22" s="171"/>
      <c r="L22" s="171"/>
      <c r="M22" s="171"/>
      <c r="N22" s="171"/>
      <c r="O22" s="171"/>
      <c r="P22" s="171"/>
      <c r="Q22" s="171"/>
      <c r="R22" s="171"/>
      <c r="S22" s="170"/>
      <c r="T22" s="168"/>
      <c r="U22" s="171"/>
      <c r="V22" s="171"/>
      <c r="W22" s="172"/>
    </row>
    <row r="23" spans="2:23" ht="18.75" customHeight="1" thickBot="1">
      <c r="B23" s="173"/>
      <c r="C23" s="174"/>
      <c r="D23" s="175"/>
      <c r="E23" s="176"/>
      <c r="F23" s="174"/>
      <c r="G23" s="177"/>
      <c r="H23" s="175"/>
      <c r="I23" s="174"/>
      <c r="J23" s="174"/>
      <c r="K23" s="177"/>
      <c r="L23" s="177"/>
      <c r="M23" s="177"/>
      <c r="N23" s="177"/>
      <c r="O23" s="177"/>
      <c r="P23" s="177"/>
      <c r="Q23" s="177"/>
      <c r="R23" s="177"/>
      <c r="S23" s="176"/>
      <c r="T23" s="174"/>
      <c r="U23" s="177"/>
      <c r="V23" s="177"/>
      <c r="W23" s="178"/>
    </row>
    <row r="24" spans="2:23" ht="13.5" thickTop="1"/>
  </sheetData>
  <mergeCells count="10">
    <mergeCell ref="T4:W4"/>
    <mergeCell ref="G4:G5"/>
    <mergeCell ref="H4:H5"/>
    <mergeCell ref="I4:I5"/>
    <mergeCell ref="J4:R4"/>
    <mergeCell ref="B4:B5"/>
    <mergeCell ref="C4:D4"/>
    <mergeCell ref="E4:E5"/>
    <mergeCell ref="F4:F5"/>
    <mergeCell ref="S4:S5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Colour caption </vt:lpstr>
      <vt:lpstr>2013 - OPR</vt:lpstr>
      <vt:lpstr>2013 - OPR Ref list</vt:lpstr>
      <vt:lpstr>2013 - OPR Details</vt:lpstr>
      <vt:lpstr>2013 - OPR Details Ref list</vt:lpstr>
      <vt:lpstr>OPR LOSS Details</vt:lpstr>
      <vt:lpstr>'OPR LOSS Details'!Área_de_impresión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Fernando</cp:lastModifiedBy>
  <cp:lastPrinted>2010-10-21T12:32:16Z</cp:lastPrinted>
  <dcterms:created xsi:type="dcterms:W3CDTF">2006-10-02T15:33:29Z</dcterms:created>
  <dcterms:modified xsi:type="dcterms:W3CDTF">2010-11-10T20:21:38Z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